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0920" tabRatio="902" activeTab="1"/>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ТП" sheetId="6" r:id="rId6"/>
    <sheet name="3.1. Техсостояние ПС" sheetId="7" r:id="rId7"/>
    <sheet name="3.2 Техсостояние ЛЭП" sheetId="8" r:id="rId8"/>
    <sheet name="3.4. надежность" sheetId="9" r:id="rId9"/>
    <sheet name="4. бюджет" sheetId="10" r:id="rId10"/>
    <sheet name="5. анализ эконом эфф" sheetId="11" r:id="rId11"/>
    <sheet name="6.1. сетевой график" sheetId="12" r:id="rId12"/>
    <sheet name="7. отчет о закупке" sheetId="13" r:id="rId13"/>
  </sheets>
  <definedNames>
    <definedName name="Z_1EC492B2_59CB_4D3A_8068_60D0CFE05254_.wvu.Cols" localSheetId="10" hidden="1">'5. анализ эконом эфф'!$E:$AJ</definedName>
    <definedName name="Z_1EC492B2_59CB_4D3A_8068_60D0CFE05254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1EC492B2_59CB_4D3A_8068_60D0CFE05254_.wvu.PrintArea" localSheetId="1" hidden="1">'1. местоположение'!$A$1:$C$46</definedName>
    <definedName name="Z_1EC492B2_59CB_4D3A_8068_60D0CFE05254_.wvu.PrintArea" localSheetId="5" hidden="1">'2. ТП'!$A$1:$S$29</definedName>
    <definedName name="Z_1EC492B2_59CB_4D3A_8068_60D0CFE05254_.wvu.PrintArea" localSheetId="6" hidden="1">'3.1. Техсостояние ПС'!$A$2:$T$42</definedName>
    <definedName name="Z_1EC492B2_59CB_4D3A_8068_60D0CFE05254_.wvu.PrintArea" localSheetId="7" hidden="1">'3.2 Техсостояние ЛЭП'!$A$1:$AA$25</definedName>
    <definedName name="Z_1EC492B2_59CB_4D3A_8068_60D0CFE05254_.wvu.PrintArea" localSheetId="2" hidden="1">'3.3 описание'!$A$1:$C$30</definedName>
    <definedName name="Z_1EC492B2_59CB_4D3A_8068_60D0CFE05254_.wvu.PrintArea" localSheetId="8" hidden="1">'3.4. надежность'!$A$1:$Z$33</definedName>
    <definedName name="Z_1EC492B2_59CB_4D3A_8068_60D0CFE05254_.wvu.PrintArea" localSheetId="9" hidden="1">'4. бюджет'!$A$1:$O$22</definedName>
    <definedName name="Z_1EC492B2_59CB_4D3A_8068_60D0CFE05254_.wvu.PrintArea" localSheetId="11" hidden="1">'6.1. сетевой график'!$A$1:$L$54</definedName>
    <definedName name="Z_1EC492B2_59CB_4D3A_8068_60D0CFE05254_.wvu.PrintArea" localSheetId="3" hidden="1">'6.2. фин осв ввод'!$A$1:$U$64</definedName>
    <definedName name="Z_1EC492B2_59CB_4D3A_8068_60D0CFE05254_.wvu.PrintArea" localSheetId="4" hidden="1">'8. Общие сведения'!$A$1:$B$78</definedName>
    <definedName name="Z_1EC492B2_59CB_4D3A_8068_60D0CFE05254_.wvu.PrintTitles" localSheetId="1" hidden="1">'1. местоположение'!$21:$21</definedName>
    <definedName name="Z_1EC492B2_59CB_4D3A_8068_60D0CFE05254_.wvu.PrintTitles" localSheetId="5" hidden="1">'2. ТП'!$21:$21</definedName>
    <definedName name="Z_1EC492B2_59CB_4D3A_8068_60D0CFE05254_.wvu.PrintTitles" localSheetId="2" hidden="1">'3.3 описание'!$21:$21</definedName>
    <definedName name="Z_1EC492B2_59CB_4D3A_8068_60D0CFE05254_.wvu.PrintTitles" localSheetId="9" hidden="1">'4. бюджет'!$21:$21</definedName>
    <definedName name="Z_3D5A9A35_AA5B_44D0_A430_557CECDB66E4_.wvu.Cols" localSheetId="10" hidden="1">'5. анализ эконом эфф'!$E:$AJ</definedName>
    <definedName name="Z_3D5A9A35_AA5B_44D0_A430_557CECDB66E4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3D5A9A35_AA5B_44D0_A430_557CECDB66E4_.wvu.PrintArea" localSheetId="1" hidden="1">'1. местоположение'!$A$1:$C$46</definedName>
    <definedName name="Z_3D5A9A35_AA5B_44D0_A430_557CECDB66E4_.wvu.PrintArea" localSheetId="5" hidden="1">'2. ТП'!$A$1:$S$29</definedName>
    <definedName name="Z_3D5A9A35_AA5B_44D0_A430_557CECDB66E4_.wvu.PrintArea" localSheetId="6" hidden="1">'3.1. Техсостояние ПС'!$A$2:$T$42</definedName>
    <definedName name="Z_3D5A9A35_AA5B_44D0_A430_557CECDB66E4_.wvu.PrintArea" localSheetId="7" hidden="1">'3.2 Техсостояние ЛЭП'!$A$1:$AA$25</definedName>
    <definedName name="Z_3D5A9A35_AA5B_44D0_A430_557CECDB66E4_.wvu.PrintArea" localSheetId="2" hidden="1">'3.3 описание'!$A$1:$C$30</definedName>
    <definedName name="Z_3D5A9A35_AA5B_44D0_A430_557CECDB66E4_.wvu.PrintArea" localSheetId="8" hidden="1">'3.4. надежность'!$A$1:$Z$33</definedName>
    <definedName name="Z_3D5A9A35_AA5B_44D0_A430_557CECDB66E4_.wvu.PrintArea" localSheetId="9" hidden="1">'4. бюджет'!$A$1:$O$22</definedName>
    <definedName name="Z_3D5A9A35_AA5B_44D0_A430_557CECDB66E4_.wvu.PrintArea" localSheetId="11" hidden="1">'6.1. сетевой график'!$A$1:$L$54</definedName>
    <definedName name="Z_3D5A9A35_AA5B_44D0_A430_557CECDB66E4_.wvu.PrintArea" localSheetId="3" hidden="1">'6.2. фин осв ввод'!$A$1:$U$64</definedName>
    <definedName name="Z_3D5A9A35_AA5B_44D0_A430_557CECDB66E4_.wvu.PrintArea" localSheetId="4" hidden="1">'8. Общие сведения'!$A$1:$B$78</definedName>
    <definedName name="Z_3D5A9A35_AA5B_44D0_A430_557CECDB66E4_.wvu.PrintTitles" localSheetId="1" hidden="1">'1. местоположение'!$21:$21</definedName>
    <definedName name="Z_3D5A9A35_AA5B_44D0_A430_557CECDB66E4_.wvu.PrintTitles" localSheetId="5" hidden="1">'2. ТП'!$21:$21</definedName>
    <definedName name="Z_3D5A9A35_AA5B_44D0_A430_557CECDB66E4_.wvu.PrintTitles" localSheetId="2" hidden="1">'3.3 описание'!$21:$21</definedName>
    <definedName name="Z_3D5A9A35_AA5B_44D0_A430_557CECDB66E4_.wvu.PrintTitles" localSheetId="9" hidden="1">'4. бюджет'!$21:$21</definedName>
    <definedName name="Z_83700E8D_0C7F_4144_BA14_1AAF62730A06_.wvu.Cols" localSheetId="10" hidden="1">'5. анализ эконом эфф'!$E:$AJ</definedName>
    <definedName name="Z_83700E8D_0C7F_4144_BA14_1AAF62730A06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83700E8D_0C7F_4144_BA14_1AAF62730A06_.wvu.PrintArea" localSheetId="1" hidden="1">'1. местоположение'!$A$1:$C$46</definedName>
    <definedName name="Z_83700E8D_0C7F_4144_BA14_1AAF62730A06_.wvu.PrintArea" localSheetId="5" hidden="1">'2. ТП'!$A$1:$S$29</definedName>
    <definedName name="Z_83700E8D_0C7F_4144_BA14_1AAF62730A06_.wvu.PrintArea" localSheetId="6" hidden="1">'3.1. Техсостояние ПС'!$A$2:$T$42</definedName>
    <definedName name="Z_83700E8D_0C7F_4144_BA14_1AAF62730A06_.wvu.PrintArea" localSheetId="7" hidden="1">'3.2 Техсостояние ЛЭП'!$A$1:$AA$25</definedName>
    <definedName name="Z_83700E8D_0C7F_4144_BA14_1AAF62730A06_.wvu.PrintArea" localSheetId="2" hidden="1">'3.3 описание'!$A$1:$C$30</definedName>
    <definedName name="Z_83700E8D_0C7F_4144_BA14_1AAF62730A06_.wvu.PrintArea" localSheetId="8" hidden="1">'3.4. надежность'!$A$1:$Z$33</definedName>
    <definedName name="Z_83700E8D_0C7F_4144_BA14_1AAF62730A06_.wvu.PrintArea" localSheetId="9" hidden="1">'4. бюджет'!$A$1:$O$22</definedName>
    <definedName name="Z_83700E8D_0C7F_4144_BA14_1AAF62730A06_.wvu.PrintArea" localSheetId="11" hidden="1">'6.1. сетевой график'!$A$1:$L$54</definedName>
    <definedName name="Z_83700E8D_0C7F_4144_BA14_1AAF62730A06_.wvu.PrintArea" localSheetId="3" hidden="1">'6.2. фин осв ввод'!$A$1:$U$64</definedName>
    <definedName name="Z_83700E8D_0C7F_4144_BA14_1AAF62730A06_.wvu.PrintArea" localSheetId="4" hidden="1">'8. Общие сведения'!$A$1:$B$78</definedName>
    <definedName name="Z_83700E8D_0C7F_4144_BA14_1AAF62730A06_.wvu.PrintTitles" localSheetId="1" hidden="1">'1. местоположение'!$21:$21</definedName>
    <definedName name="Z_83700E8D_0C7F_4144_BA14_1AAF62730A06_.wvu.PrintTitles" localSheetId="5" hidden="1">'2. ТП'!$21:$21</definedName>
    <definedName name="Z_83700E8D_0C7F_4144_BA14_1AAF62730A06_.wvu.PrintTitles" localSheetId="2" hidden="1">'3.3 описание'!$21:$21</definedName>
    <definedName name="Z_83700E8D_0C7F_4144_BA14_1AAF62730A06_.wvu.PrintTitles" localSheetId="9" hidden="1">'4. бюджет'!$21:$21</definedName>
    <definedName name="Z_FC635E63_870E_46E2_9C75_FB0ADEEBBF02_.wvu.Cols" localSheetId="10" hidden="1">'5. анализ эконом эфф'!$E:$AJ</definedName>
    <definedName name="Z_FC635E63_870E_46E2_9C75_FB0ADEEBBF02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FC635E63_870E_46E2_9C75_FB0ADEEBBF02_.wvu.PrintArea" localSheetId="1" hidden="1">'1. местоположение'!$A$1:$C$46</definedName>
    <definedName name="Z_FC635E63_870E_46E2_9C75_FB0ADEEBBF02_.wvu.PrintArea" localSheetId="5" hidden="1">'2. ТП'!$A$1:$S$29</definedName>
    <definedName name="Z_FC635E63_870E_46E2_9C75_FB0ADEEBBF02_.wvu.PrintArea" localSheetId="6" hidden="1">'3.1. Техсостояние ПС'!$A$2:$T$42</definedName>
    <definedName name="Z_FC635E63_870E_46E2_9C75_FB0ADEEBBF02_.wvu.PrintArea" localSheetId="7" hidden="1">'3.2 Техсостояние ЛЭП'!$A$1:$AA$25</definedName>
    <definedName name="Z_FC635E63_870E_46E2_9C75_FB0ADEEBBF02_.wvu.PrintArea" localSheetId="2" hidden="1">'3.3 описание'!$A$1:$C$30</definedName>
    <definedName name="Z_FC635E63_870E_46E2_9C75_FB0ADEEBBF02_.wvu.PrintArea" localSheetId="8" hidden="1">'3.4. надежность'!$A$1:$Z$33</definedName>
    <definedName name="Z_FC635E63_870E_46E2_9C75_FB0ADEEBBF02_.wvu.PrintArea" localSheetId="9" hidden="1">'4. бюджет'!$A$1:$O$22</definedName>
    <definedName name="Z_FC635E63_870E_46E2_9C75_FB0ADEEBBF02_.wvu.PrintArea" localSheetId="11" hidden="1">'6.1. сетевой график'!$A$1:$L$54</definedName>
    <definedName name="Z_FC635E63_870E_46E2_9C75_FB0ADEEBBF02_.wvu.PrintArea" localSheetId="3" hidden="1">'6.2. фин осв ввод'!$A$1:$U$64</definedName>
    <definedName name="Z_FC635E63_870E_46E2_9C75_FB0ADEEBBF02_.wvu.PrintArea" localSheetId="4" hidden="1">'8. Общие сведения'!$A$1:$B$78</definedName>
    <definedName name="Z_FC635E63_870E_46E2_9C75_FB0ADEEBBF02_.wvu.PrintTitles" localSheetId="1" hidden="1">'1. местоположение'!$21:$21</definedName>
    <definedName name="Z_FC635E63_870E_46E2_9C75_FB0ADEEBBF02_.wvu.PrintTitles" localSheetId="5" hidden="1">'2. ТП'!$21:$21</definedName>
    <definedName name="Z_FC635E63_870E_46E2_9C75_FB0ADEEBBF02_.wvu.PrintTitles" localSheetId="2" hidden="1">'3.3 описание'!$21:$21</definedName>
    <definedName name="Z_FC635E63_870E_46E2_9C75_FB0ADEEBBF02_.wvu.PrintTitles" localSheetId="9" hidden="1">'4. бюджет'!$21:$21</definedName>
    <definedName name="_xlnm.Print_Titles" localSheetId="1">'1. местоположение'!$21:$21</definedName>
    <definedName name="_xlnm.Print_Titles" localSheetId="5">'2. ТП'!$21:$21</definedName>
    <definedName name="_xlnm.Print_Titles" localSheetId="2">'3.3 описание'!$21:$21</definedName>
    <definedName name="_xlnm.Print_Titles" localSheetId="9">'4. бюджет'!$21:$21</definedName>
    <definedName name="_xlnm.Print_Area" localSheetId="1">'1. местоположение'!$A$1:$C$46</definedName>
    <definedName name="_xlnm.Print_Area" localSheetId="5">'2. ТП'!$A$1:$S$29</definedName>
    <definedName name="_xlnm.Print_Area" localSheetId="6">'3.1. Техсостояние ПС'!$A$2:$T$42</definedName>
    <definedName name="_xlnm.Print_Area" localSheetId="7">'3.2 Техсостояние ЛЭП'!$A$1:$AA$25</definedName>
    <definedName name="_xlnm.Print_Area" localSheetId="2">'3.3 описание'!$A$1:$C$30</definedName>
    <definedName name="_xlnm.Print_Area" localSheetId="8">'3.4. надежность'!$A$1:$Z$33</definedName>
    <definedName name="_xlnm.Print_Area" localSheetId="9">'4. бюджет'!$A$1:$O$22</definedName>
    <definedName name="_xlnm.Print_Area" localSheetId="11">'6.1.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Максим В. Маркелчев - Личное представление" guid="{3D5A9A35-AA5B-44D0-A430-557CECDB66E4}" mergeInterval="0" personalView="1" maximized="1" windowWidth="1676" windowHeight="824" tabRatio="902" activeSheetId="2"/>
    <customWorkbookView name="Вячеслав Акинфиев - Личное представление" guid="{FC635E63-870E-46E2-9C75-FB0ADEEBBF02}" mergeInterval="0" personalView="1" maximized="1" windowWidth="1676" windowHeight="704" tabRatio="902" activeSheetId="5" showComments="commIndAndComment"/>
    <customWorkbookView name="Admin - Личное представление" guid="{83700E8D-0C7F-4144-BA14-1AAF62730A06}" mergeInterval="0" personalView="1" maximized="1" xWindow="1" yWindow="1" windowWidth="1280" windowHeight="500" tabRatio="902" activeSheetId="5"/>
    <customWorkbookView name="Олег И. Долгов - Личное представление" guid="{1EC492B2-59CB-4D3A-8068-60D0CFE05254}" mergeInterval="0" personalView="1" maximized="1" windowWidth="1916" windowHeight="854" tabRatio="902" activeSheetId="1"/>
  </customWorkbookViews>
</workbook>
</file>

<file path=xl/calcChain.xml><?xml version="1.0" encoding="utf-8"?>
<calcChain xmlns="http://schemas.openxmlformats.org/spreadsheetml/2006/main">
  <c r="B27" i="5" l="1"/>
  <c r="C35" i="4" l="1"/>
  <c r="B55" i="5" l="1"/>
  <c r="B53" i="5"/>
  <c r="B30" i="5"/>
  <c r="B47" i="5" s="1"/>
  <c r="C45" i="2"/>
  <c r="B29" i="5" l="1"/>
  <c r="C25" i="4" l="1"/>
  <c r="C26" i="4" l="1"/>
  <c r="A15" i="3" l="1"/>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C25" i="3" l="1"/>
  <c r="H30" i="4" l="1"/>
  <c r="H27" i="4"/>
  <c r="H24" i="4" s="1"/>
  <c r="H52" i="4"/>
  <c r="H51" i="4" s="1"/>
  <c r="L30" i="4"/>
  <c r="L52" i="4"/>
  <c r="L51" i="4" s="1"/>
  <c r="L27" i="4"/>
  <c r="L24" i="4" s="1"/>
  <c r="P30" i="4"/>
  <c r="T34" i="4"/>
  <c r="T30" i="4" s="1"/>
  <c r="P52" i="4"/>
  <c r="P51" i="4" s="1"/>
  <c r="T52" i="4"/>
  <c r="C52" i="4" s="1"/>
  <c r="P27" i="4"/>
  <c r="P24" i="4" s="1"/>
  <c r="T27" i="4"/>
  <c r="T24" i="4" s="1"/>
  <c r="C27" i="4" l="1"/>
  <c r="C24" i="4" s="1"/>
  <c r="T51" i="4"/>
  <c r="C51" i="4" s="1"/>
  <c r="C34" i="4"/>
  <c r="C30" i="4" s="1"/>
</calcChain>
</file>

<file path=xl/sharedStrings.xml><?xml version="1.0" encoding="utf-8"?>
<sst xmlns="http://schemas.openxmlformats.org/spreadsheetml/2006/main" count="1711" uniqueCount="619">
  <si>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</si>
  <si>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</si>
  <si>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</si>
  <si>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</si>
  <si>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</si>
  <si>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</si>
  <si>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</si>
  <si>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</si>
  <si>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</si>
  <si>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</si>
  <si>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</si>
  <si>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</si>
  <si>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</si>
  <si>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</si>
  <si>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</si>
  <si>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</si>
  <si>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</si>
  <si>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</si>
  <si>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</si>
  <si>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</si>
  <si>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</si>
  <si>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</si>
  <si>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</si>
  <si>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</si>
  <si>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</si>
  <si>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</si>
  <si>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</si>
  <si>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</si>
  <si>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</si>
  <si>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</si>
  <si>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</si>
  <si>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</si>
  <si>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</si>
  <si>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</si>
  <si>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</si>
  <si>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</si>
  <si>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</si>
  <si>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</si>
  <si>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</si>
  <si>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</si>
  <si>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</si>
  <si>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</si>
  <si>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</si>
  <si>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</si>
  <si>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</si>
  <si>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</si>
  <si>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</si>
  <si>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</si>
  <si>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</si>
  <si>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</si>
  <si>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</si>
  <si>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</si>
  <si>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</si>
  <si>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</si>
  <si>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</si>
  <si>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</si>
  <si>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</si>
  <si>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</si>
  <si>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</si>
  <si>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</si>
  <si>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</si>
  <si>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</si>
  <si>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</si>
  <si>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</si>
  <si>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</si>
  <si>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</si>
  <si>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</si>
  <si>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</si>
  <si>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</si>
  <si>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</si>
  <si>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</si>
  <si>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</si>
  <si>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</si>
  <si>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</si>
  <si>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</si>
  <si>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</si>
  <si>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</si>
  <si>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</si>
  <si>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</si>
  <si>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</si>
  <si>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</si>
  <si>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</si>
  <si>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</si>
  <si>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</si>
  <si>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</si>
  <si>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</si>
  <si>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</si>
  <si>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</si>
  <si>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</si>
  <si>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</si>
  <si>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</si>
  <si>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</si>
  <si>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</si>
  <si>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</si>
  <si>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</si>
  <si>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</si>
  <si>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</si>
  <si>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</si>
  <si>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</si>
  <si>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</si>
  <si>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</si>
  <si>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</si>
  <si>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</si>
  <si>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</si>
  <si>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</si>
  <si>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</si>
  <si>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</si>
  <si>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</si>
  <si>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</si>
  <si>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</si>
  <si>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</si>
  <si>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</si>
  <si>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</si>
  <si>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</si>
  <si>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</si>
  <si>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</si>
  <si>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</si>
  <si>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</si>
  <si>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</si>
  <si>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</si>
  <si>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</si>
  <si>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</si>
  <si>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</si>
  <si>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</si>
  <si>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</si>
  <si>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</si>
  <si>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</si>
  <si>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</si>
  <si>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</si>
  <si>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</si>
  <si>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</si>
  <si>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</si>
  <si>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</si>
  <si>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</si>
  <si>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</si>
  <si>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</si>
  <si>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</si>
  <si>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</si>
  <si>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</si>
  <si>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</si>
  <si>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</si>
  <si>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</si>
  <si>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</si>
  <si>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</si>
  <si>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</si>
  <si>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</si>
  <si>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</si>
  <si>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</si>
  <si>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</si>
  <si>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</si>
  <si>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</si>
  <si>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</si>
  <si>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</si>
  <si>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</si>
  <si>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</si>
  <si>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</si>
  <si>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</si>
  <si>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</si>
  <si>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</si>
  <si>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</si>
  <si>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</si>
  <si>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</si>
  <si>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</si>
  <si>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</si>
  <si>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</si>
  <si>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</si>
  <si>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</si>
  <si>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</si>
  <si>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</si>
  <si>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</si>
  <si>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</si>
  <si>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</si>
  <si>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</si>
  <si>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</si>
  <si>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</si>
  <si>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</si>
  <si>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</si>
  <si>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</si>
  <si>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</si>
  <si>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</si>
  <si>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</si>
  <si>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</si>
  <si>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</si>
  <si>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</si>
  <si>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</si>
  <si>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</si>
  <si>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</si>
  <si>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</si>
  <si>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</si>
  <si>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</si>
  <si>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</si>
  <si>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</si>
  <si>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</si>
  <si>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</si>
  <si>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</si>
  <si>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</si>
  <si>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</si>
  <si>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</si>
  <si>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</si>
  <si>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</si>
  <si>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</si>
  <si>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</si>
  <si>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</si>
  <si>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</si>
  <si>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</si>
  <si>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</si>
  <si>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</si>
  <si>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</si>
  <si>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</si>
  <si>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</si>
  <si>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</si>
  <si>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</si>
  <si>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</si>
  <si>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</si>
  <si>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</si>
  <si>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</si>
  <si>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</si>
  <si>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</si>
  <si>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</si>
  <si>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</si>
  <si>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</si>
  <si>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</si>
  <si>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</si>
  <si>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</si>
  <si>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</si>
  <si>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</si>
  <si>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</si>
  <si>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</si>
  <si>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</si>
  <si>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</si>
  <si>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</si>
  <si>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</si>
  <si>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</si>
  <si>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</si>
  <si>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</si>
  <si>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</si>
  <si>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</si>
  <si>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</si>
  <si>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</si>
  <si>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</si>
  <si>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</si>
  <si>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</si>
  <si>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</si>
  <si>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</si>
  <si>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</si>
  <si>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</si>
  <si>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</si>
  <si>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</si>
  <si>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</si>
  <si>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</si>
  <si>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</si>
  <si>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</si>
  <si>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</si>
  <si>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</si>
  <si>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</si>
  <si>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</si>
  <si>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</si>
  <si>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</si>
  <si>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</si>
  <si>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</si>
  <si>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</si>
  <si>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</si>
  <si>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</si>
  <si>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</si>
  <si>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</si>
  <si>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</si>
  <si>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</si>
  <si>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</si>
  <si>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</si>
  <si>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</si>
  <si>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</si>
  <si>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</si>
  <si>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</si>
  <si>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</si>
  <si>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</si>
  <si>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</si>
  <si>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</si>
  <si>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</si>
  <si>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</si>
  <si>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</si>
  <si>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</si>
  <si>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</si>
  <si>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</si>
  <si>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</si>
  <si>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</si>
  <si>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</si>
  <si>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</si>
  <si>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</si>
  <si>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</si>
  <si>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</si>
  <si>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</si>
  <si>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</si>
  <si>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</si>
  <si>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</si>
  <si>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</si>
  <si>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</si>
  <si>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</si>
  <si>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</si>
  <si>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</si>
  <si>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</si>
  <si>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</si>
  <si>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</si>
  <si>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</si>
  <si>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</si>
  <si>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</si>
  <si>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</si>
  <si>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</si>
  <si>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</si>
  <si>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</si>
  <si>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</si>
  <si>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</si>
  <si>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</si>
  <si>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</si>
  <si>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</si>
  <si>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</si>
  <si>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</si>
  <si>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</si>
  <si>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</si>
  <si>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</si>
  <si>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</si>
  <si>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</si>
  <si>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</si>
  <si>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</si>
  <si>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</si>
  <si>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</si>
  <si>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</si>
  <si>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</si>
  <si>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</si>
  <si>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</si>
  <si>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</si>
  <si>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</si>
  <si>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</si>
  <si>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</si>
  <si>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</si>
  <si>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</si>
  <si>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</si>
  <si>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</si>
  <si>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</si>
  <si>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</si>
  <si>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</si>
  <si>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</si>
  <si>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</si>
  <si>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</si>
  <si>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</si>
  <si>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</si>
  <si>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</si>
  <si>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</si>
  <si>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</si>
  <si>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</si>
  <si>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</si>
  <si>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</si>
  <si>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</si>
  <si>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</si>
  <si>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</si>
  <si>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</si>
  <si>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</si>
  <si>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</si>
  <si>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</si>
  <si>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</si>
  <si>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</si>
  <si>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</si>
  <si>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</si>
  <si>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</si>
  <si>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</si>
  <si>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</si>
  <si>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</si>
  <si>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</si>
  <si>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</si>
  <si>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</si>
  <si>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</si>
  <si>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</si>
  <si>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</si>
  <si>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</si>
  <si>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</si>
  <si>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</si>
  <si>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</si>
  <si>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</si>
  <si>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</si>
  <si>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</si>
  <si>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</si>
  <si>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</si>
  <si>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</si>
  <si>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</si>
  <si>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</si>
  <si>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</si>
  <si>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</si>
  <si>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</si>
  <si>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</si>
  <si>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</si>
  <si>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</si>
  <si>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</si>
  <si>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</si>
  <si>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</si>
  <si>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</si>
  <si>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</si>
  <si>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</si>
  <si>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</si>
  <si>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</si>
  <si>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</si>
  <si>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</si>
  <si>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</si>
  <si>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</si>
  <si>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</si>
  <si>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</si>
  <si>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</si>
  <si>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</si>
  <si>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</si>
  <si>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</si>
  <si>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</si>
  <si>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</si>
  <si>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</si>
  <si>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</si>
  <si>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</si>
  <si>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</si>
  <si>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</si>
  <si>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</si>
  <si>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</si>
  <si>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</si>
  <si>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</si>
  <si>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</si>
  <si>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</si>
  <si>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</si>
  <si>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</si>
  <si>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</si>
  <si>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</si>
  <si>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</si>
  <si>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</si>
  <si>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</si>
  <si>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</si>
  <si>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</si>
  <si>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</si>
  <si>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</si>
  <si>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</si>
  <si>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</si>
  <si>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</si>
  <si>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</si>
  <si>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</si>
  <si>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</si>
  <si>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</si>
  <si>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</si>
  <si>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</si>
  <si>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</si>
  <si>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</si>
  <si>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</si>
  <si>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</si>
  <si>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</si>
  <si>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</si>
  <si>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</si>
  <si>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</si>
  <si>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</si>
  <si>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</si>
  <si>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</si>
  <si>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</si>
  <si>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</si>
  <si>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</si>
  <si>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</si>
  <si>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</si>
  <si>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</si>
  <si>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</si>
  <si>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</si>
  <si>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</si>
  <si>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</si>
  <si>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</si>
  <si>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</si>
  <si>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</si>
  <si>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</si>
  <si>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</si>
  <si>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</si>
  <si>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</si>
  <si>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</si>
  <si>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</si>
  <si>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</si>
  <si>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</si>
  <si>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</si>
  <si>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</si>
  <si>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</si>
  <si>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</si>
  <si>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</si>
  <si>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</si>
  <si>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</si>
  <si>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</si>
  <si>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</si>
  <si>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</si>
  <si>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</si>
  <si>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</si>
  <si>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</si>
  <si>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</si>
  <si>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</si>
  <si>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</si>
  <si>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</si>
  <si>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</si>
  <si>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</si>
  <si>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</si>
  <si>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</si>
  <si>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</si>
  <si>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</si>
  <si>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</si>
  <si>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</si>
  <si>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</si>
  <si>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</si>
  <si>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</si>
  <si>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</si>
  <si>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</si>
  <si>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</si>
  <si>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</si>
  <si>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</si>
  <si>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</si>
  <si>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</si>
  <si>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</si>
  <si>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</si>
  <si>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</si>
  <si>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</si>
  <si>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</si>
  <si>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</si>
  <si>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</si>
  <si>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</si>
  <si>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</si>
  <si>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</si>
  <si>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</si>
  <si>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</si>
  <si>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</si>
  <si>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</si>
  <si>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</si>
  <si>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</si>
  <si>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</si>
  <si>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</si>
  <si>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</si>
  <si>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</si>
  <si>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</si>
  <si>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</si>
  <si>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</si>
  <si>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</si>
  <si>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</si>
  <si>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</si>
  <si>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</si>
  <si>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</si>
  <si>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</si>
  <si>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</si>
  <si>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</si>
  <si>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</si>
  <si>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</si>
  <si>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</si>
  <si>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</si>
  <si>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</si>
  <si>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</si>
  <si>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</si>
  <si>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</si>
  <si>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</si>
  <si>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</si>
  <si>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</si>
  <si>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</si>
  <si>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</si>
  <si>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</si>
  <si>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</si>
  <si>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</si>
  <si>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</si>
  <si>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</si>
  <si>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</si>
  <si>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</si>
  <si>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</si>
  <si>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</si>
  <si>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</si>
  <si>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</si>
  <si>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</si>
  <si>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</si>
  <si>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</si>
  <si>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</si>
  <si>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</si>
  <si>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</si>
  <si>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</si>
  <si>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</si>
  <si>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</si>
  <si>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</si>
  <si>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</si>
  <si>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</si>
  <si>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</si>
  <si>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</si>
  <si>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</si>
  <si>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</si>
  <si>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</si>
  <si>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</si>
  <si>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</si>
  <si>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</si>
  <si>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</si>
  <si>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</si>
  <si>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</si>
  <si>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</si>
  <si>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</si>
  <si>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</si>
  <si>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</si>
  <si>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2021-2023</t>
  </si>
  <si>
    <t>Сметная стоимость проекта в ценах 2020 года с НДС, млн. руб.</t>
  </si>
  <si>
    <r>
      <t>• Замена изношенных, вышедших из строя, пришедших в негодность, физически и морально устаревших объектов основных средств (автотранспорт);
•</t>
    </r>
    <r>
      <rPr>
        <sz val="9.6"/>
        <color theme="1"/>
        <rFont val="Times New Roman"/>
        <family val="1"/>
        <charset val="204"/>
      </rPr>
      <t xml:space="preserve"> Н</t>
    </r>
    <r>
      <rPr>
        <sz val="12"/>
        <color theme="1"/>
        <rFont val="Times New Roman"/>
        <family val="1"/>
        <charset val="204"/>
      </rPr>
      <t>адежное транспортное обеспечение деятельности Общества собственным автотранспортом;
• Повышение надёжности осуществления сбытовой функции, повышение качества обслуживания потребителей (покупателей)</t>
    </r>
  </si>
  <si>
    <t>Повышение уровня безопасной эксплуатации транспортных средств. 
Надежное транспортное обеспечение деятельности Общества.
Замена изношенных, вышедших из строя, пришедших в негодность, физически и морально устаревших объектов основных средств (автотранспорт).
Снижение расходов на ремонты автомобилей и связанных с простоями автотранспорта затрат.</t>
  </si>
  <si>
    <t>млн. руб. без НДС</t>
  </si>
  <si>
    <t xml:space="preserve">Необходимость в приобретении новых автомобилей заключается в том, что существующий автомобильный парк имеет большую величину пробега, высокий уровень износа, большие затраты на ремонты (низкая коррозионная стойкость лакокрасочного покрытия, высокий износ узлов и агрегатов автомобиля, низкий экологический класс, требуются большие финансовые затраты для ремонта и поддержания в рабочем состоянии автомобилей, сопоставимые с их стоимостью).  </t>
  </si>
  <si>
    <t>Год начала реализации инвестиционного проекта</t>
  </si>
  <si>
    <t>Приобретение автотранспорта</t>
  </si>
  <si>
    <t>(наименование инвестиционного проекта)</t>
  </si>
  <si>
    <t>Отсутствует</t>
  </si>
  <si>
    <t>Автотранспортная техника</t>
  </si>
  <si>
    <t>Не применимо</t>
  </si>
  <si>
    <t>Не требуется</t>
  </si>
  <si>
    <t>Нет</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</si>
  <si>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</si>
  <si>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Инвестиционные проекты в энергосбытовой сфере электроэнергетики</t>
  </si>
  <si>
    <t>Год раскрытия информации: 2021 год</t>
  </si>
  <si>
    <t>АО "Ульяновскэнерго"</t>
  </si>
  <si>
    <t>общ. ст-ть в млн. р. с учетом ИПЦ С НДС</t>
  </si>
  <si>
    <t>общ. ст-ть в млн. р. с учетом ИПЦ без ндс</t>
  </si>
  <si>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</si>
  <si>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</si>
  <si>
    <t>Приобретение автомобилей для обслуживания потребителей:
2022 г. - 7 ед.; 2023 г. - 7 ед.; 2024 г. - 6 ед.</t>
  </si>
  <si>
    <t>Модернизация</t>
  </si>
  <si>
    <t xml:space="preserve"> по состоянию на 01.01.2019 года</t>
  </si>
  <si>
    <t>по состоянию на 01.01.2021 года</t>
  </si>
  <si>
    <t>Факт 2021 года</t>
  </si>
  <si>
    <t>2024 год</t>
  </si>
  <si>
    <t xml:space="preserve">         L_3.02_AVTO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</si>
</sst>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9.6"/>
      <color theme="1"/>
      <name val="Times New Roman"/>
      <family val="1"/>
      <charset val="204"/>
    </font>
    <font>
      <sz val="12"/>
      <color theme="1"/>
      <name val="Calibri"/>
      <family val="2"/>
      <charset val="204"/>
      <scheme val="minor"/>
    </font>
    <font>
      <u/>
      <sz val="12"/>
      <color theme="10"/>
      <name val="Calibri"/>
      <family val="2"/>
      <charset val="204"/>
      <scheme val="minor"/>
    </font>
    <font>
      <sz val="12"/>
      <color rgb="FFFF0000"/>
      <name val="Times New Roman"/>
      <family val="1"/>
      <charset val="204"/>
    </font>
    <font>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3" fillId="0" borderId="51" xfId="1" applyBorder="1" applyAlignment="1">
      <alignment horizontal="left" vertical="center"/>
    </xf>
    <xf numFmtId="49" fontId="43" fillId="0" borderId="51" xfId="2" applyNumberFormat="1" applyFont="1" applyFill="1" applyBorder="1" applyAlignment="1">
      <alignment horizontal="center" vertical="center" wrapText="1"/>
    </xf>
    <xf numFmtId="43" fontId="12" fillId="0" borderId="53" xfId="68"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3" fontId="12" fillId="0" borderId="55" xfId="68"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43" fontId="50" fillId="26" borderId="55" xfId="68" applyFont="1" applyFill="1" applyBorder="1" applyAlignment="1">
      <alignment horizontal="center" vertical="center" wrapText="1"/>
    </xf>
    <xf numFmtId="43" fontId="43" fillId="26" borderId="51" xfId="68" applyNumberFormat="1" applyFont="1" applyFill="1" applyBorder="1" applyAlignment="1">
      <alignment horizontal="center" vertical="center" wrapText="1"/>
    </xf>
    <xf numFmtId="43" fontId="50" fillId="26" borderId="60" xfId="68" applyFont="1" applyFill="1" applyBorder="1" applyAlignment="1">
      <alignment horizontal="center" vertical="center" wrapText="1"/>
    </xf>
    <xf numFmtId="43" fontId="12" fillId="26" borderId="60" xfId="68" applyFont="1" applyFill="1" applyBorder="1" applyAlignment="1">
      <alignment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3" fontId="12" fillId="26" borderId="55" xfId="68"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43" fontId="11" fillId="26" borderId="51" xfId="68" applyNumberFormat="1" applyFont="1" applyFill="1" applyBorder="1" applyAlignment="1">
      <alignment horizontal="center" vertical="center" wrapText="1"/>
    </xf>
    <xf numFmtId="43" fontId="11" fillId="26" borderId="54" xfId="68" applyNumberFormat="1" applyFont="1" applyFill="1" applyBorder="1" applyAlignment="1">
      <alignment horizontal="center" vertical="center" wrapText="1"/>
    </xf>
    <xf numFmtId="0" fontId="69" fillId="0" borderId="51" xfId="0" applyFont="1" applyBorder="1" applyAlignment="1">
      <alignment horizontal="center" vertical="top"/>
    </xf>
    <xf numFmtId="0" fontId="69" fillId="0" borderId="51" xfId="0" applyFont="1" applyBorder="1" applyAlignment="1">
      <alignment horizontal="center" vertical="center" wrapText="1"/>
    </xf>
    <xf numFmtId="0" fontId="69" fillId="0" borderId="52" xfId="0" applyFont="1" applyFill="1" applyBorder="1" applyAlignment="1">
      <alignment horizontal="left"/>
    </xf>
    <xf numFmtId="0" fontId="70" fillId="0" borderId="52" xfId="67" quotePrefix="1" applyFont="1" applyFill="1" applyBorder="1"/>
    <xf numFmtId="0" fontId="69" fillId="0" borderId="0" xfId="0" applyFont="1"/>
    <xf numFmtId="0" fontId="70" fillId="0" borderId="51" xfId="67" applyFont="1" applyBorder="1" applyAlignment="1">
      <alignment horizontal="left" vertical="top" wrapText="1"/>
    </xf>
    <xf numFmtId="0" fontId="70" fillId="0" borderId="51" xfId="67" applyFont="1" applyBorder="1" applyAlignment="1">
      <alignment horizontal="left" vertical="top"/>
    </xf>
    <xf numFmtId="43" fontId="43" fillId="26" borderId="1" xfId="68" applyFont="1" applyFill="1" applyBorder="1" applyAlignment="1">
      <alignment horizontal="center" vertical="center" wrapText="1"/>
    </xf>
    <xf numFmtId="2" fontId="3" fillId="0" borderId="1" xfId="1" applyNumberFormat="1" applyFill="1" applyBorder="1" applyAlignment="1">
      <alignment horizontal="left" vertical="center"/>
    </xf>
    <xf numFmtId="0" fontId="69" fillId="27" borderId="51" xfId="0" applyFont="1" applyFill="1" applyBorder="1" applyAlignment="1">
      <alignment horizontal="center"/>
    </xf>
    <xf numFmtId="0" fontId="69" fillId="27" borderId="51" xfId="0" applyFont="1" applyFill="1" applyBorder="1" applyAlignment="1">
      <alignment horizontal="center" vertical="center"/>
    </xf>
    <xf numFmtId="0" fontId="40" fillId="26" borderId="51" xfId="0" applyFont="1" applyFill="1" applyBorder="1" applyAlignment="1">
      <alignment horizontal="center" vertical="center" wrapText="1"/>
    </xf>
    <xf numFmtId="0" fontId="70" fillId="27" borderId="51" xfId="67" applyFont="1" applyFill="1" applyBorder="1" applyAlignment="1">
      <alignment horizontal="left" vertical="top" wrapText="1"/>
    </xf>
    <xf numFmtId="0" fontId="70" fillId="27" borderId="51" xfId="67" applyFont="1" applyFill="1" applyBorder="1" applyAlignment="1">
      <alignment horizontal="left" vertical="top"/>
    </xf>
    <xf numFmtId="0" fontId="6" fillId="0" borderId="0" xfId="1" applyFont="1" applyBorder="1" applyAlignment="1">
      <alignment vertical="center"/>
    </xf>
    <xf numFmtId="0" fontId="6" fillId="0" borderId="0" xfId="1" applyFont="1" applyAlignment="1">
      <alignment vertical="center"/>
    </xf>
    <xf numFmtId="43" fontId="12" fillId="26" borderId="60" xfId="68" applyFont="1" applyFill="1" applyBorder="1" applyAlignment="1">
      <alignment horizontal="center" vertical="center" wrapText="1"/>
    </xf>
    <xf numFmtId="43" fontId="12" fillId="0" borderId="60" xfId="68"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71" fillId="0" borderId="0" xfId="2" applyFont="1"/>
    <xf numFmtId="43" fontId="72" fillId="26" borderId="60" xfId="68" applyFont="1" applyFill="1" applyBorder="1" applyAlignment="1">
      <alignment horizontal="center" vertical="center" wrapText="1"/>
    </xf>
    <xf numFmtId="0" fontId="43" fillId="0" borderId="44" xfId="2" applyFont="1" applyFill="1" applyBorder="1" applyAlignment="1">
      <alignment horizontal="justify"/>
    </xf>
    <xf numFmtId="0" fontId="11" fillId="0" borderId="44" xfId="2" applyFont="1" applyFill="1" applyBorder="1" applyAlignment="1">
      <alignment horizontal="justify"/>
    </xf>
    <xf numFmtId="0" fontId="11" fillId="0" borderId="45" xfId="2" applyFont="1" applyFill="1" applyBorder="1" applyAlignment="1">
      <alignment horizontal="justify"/>
    </xf>
    <xf numFmtId="0" fontId="43" fillId="0" borderId="44" xfId="2" applyFont="1" applyFill="1" applyBorder="1" applyAlignment="1">
      <alignment vertical="top" wrapText="1"/>
    </xf>
    <xf numFmtId="0" fontId="43" fillId="0" borderId="46" xfId="2" applyFont="1" applyFill="1" applyBorder="1" applyAlignment="1">
      <alignment vertical="top" wrapText="1"/>
    </xf>
    <xf numFmtId="0" fontId="11" fillId="0" borderId="47" xfId="2" applyFont="1" applyFill="1" applyBorder="1" applyAlignment="1">
      <alignment horizontal="justify" vertical="top" wrapText="1"/>
    </xf>
    <xf numFmtId="0" fontId="43" fillId="0" borderId="46" xfId="2" applyFont="1" applyFill="1" applyBorder="1" applyAlignment="1">
      <alignment horizontal="justify" vertical="top" wrapText="1"/>
    </xf>
    <xf numFmtId="2" fontId="11" fillId="0" borderId="44" xfId="2" applyNumberFormat="1" applyFont="1" applyFill="1" applyBorder="1" applyAlignment="1">
      <alignment horizontal="justify" vertical="top" wrapText="1"/>
    </xf>
    <xf numFmtId="0" fontId="11" fillId="0" borderId="44" xfId="2" applyFont="1" applyFill="1" applyBorder="1" applyAlignment="1">
      <alignment horizontal="justify" vertical="top" wrapText="1"/>
    </xf>
    <xf numFmtId="0" fontId="43" fillId="0" borderId="44" xfId="2" applyFont="1" applyFill="1" applyBorder="1" applyAlignment="1">
      <alignment horizontal="justify" vertical="top" wrapText="1"/>
    </xf>
    <xf numFmtId="9" fontId="11" fillId="0" borderId="44" xfId="2" applyNumberFormat="1" applyFont="1" applyFill="1" applyBorder="1" applyAlignment="1">
      <alignment horizontal="justify" vertical="top" wrapText="1"/>
    </xf>
    <xf numFmtId="10" fontId="11" fillId="0" borderId="44" xfId="2" applyNumberFormat="1" applyFont="1" applyFill="1" applyBorder="1" applyAlignment="1">
      <alignment horizontal="justify" vertical="top" wrapText="1"/>
    </xf>
    <xf numFmtId="0" fontId="43" fillId="0" borderId="45" xfId="2" applyFont="1" applyFill="1" applyBorder="1" applyAlignment="1">
      <alignment vertical="top" wrapText="1"/>
    </xf>
    <xf numFmtId="10" fontId="11" fillId="0" borderId="49" xfId="2" quotePrefix="1" applyNumberFormat="1" applyFont="1" applyFill="1" applyBorder="1" applyAlignment="1">
      <alignment horizontal="justify" vertical="top" wrapText="1"/>
    </xf>
    <xf numFmtId="0" fontId="11" fillId="0" borderId="45" xfId="2" applyFont="1" applyFill="1" applyBorder="1" applyAlignment="1">
      <alignment vertical="top" wrapText="1"/>
    </xf>
    <xf numFmtId="0" fontId="11" fillId="0" borderId="49" xfId="2" quotePrefix="1" applyFont="1" applyFill="1" applyBorder="1" applyAlignment="1">
      <alignment horizontal="justify" vertical="top" wrapText="1"/>
    </xf>
    <xf numFmtId="9" fontId="11" fillId="0" borderId="49" xfId="69" quotePrefix="1" applyFont="1" applyFill="1" applyBorder="1" applyAlignment="1">
      <alignment horizontal="justify" vertical="top" wrapText="1"/>
    </xf>
    <xf numFmtId="10" fontId="11" fillId="0" borderId="50" xfId="2" applyNumberFormat="1" applyFont="1" applyFill="1" applyBorder="1" applyAlignment="1">
      <alignment horizontal="justify" vertical="top" wrapText="1"/>
    </xf>
    <xf numFmtId="2" fontId="11" fillId="0" borderId="50" xfId="2" applyNumberFormat="1" applyFont="1" applyFill="1" applyBorder="1" applyAlignment="1">
      <alignment horizontal="justify" vertical="top" wrapText="1"/>
    </xf>
    <xf numFmtId="2" fontId="11" fillId="0" borderId="47" xfId="2" applyNumberFormat="1" applyFont="1" applyFill="1" applyBorder="1" applyAlignment="1">
      <alignment horizontal="justify" vertical="top" wrapText="1"/>
    </xf>
    <xf numFmtId="0" fontId="11" fillId="0" borderId="48" xfId="2" applyFont="1" applyFill="1" applyBorder="1" applyAlignment="1">
      <alignment vertical="top" wrapText="1"/>
    </xf>
    <xf numFmtId="0" fontId="11" fillId="0" borderId="46" xfId="2" applyFont="1" applyFill="1" applyBorder="1" applyAlignment="1">
      <alignment vertical="top" wrapText="1"/>
    </xf>
    <xf numFmtId="0" fontId="11" fillId="0" borderId="44" xfId="2" applyFont="1" applyFill="1" applyBorder="1" applyAlignment="1">
      <alignment vertical="top" wrapText="1"/>
    </xf>
    <xf numFmtId="0" fontId="11" fillId="0" borderId="49" xfId="2" applyFont="1" applyFill="1" applyBorder="1" applyAlignment="1">
      <alignment vertical="top" wrapText="1"/>
    </xf>
    <xf numFmtId="0" fontId="43" fillId="0" borderId="45" xfId="2" applyFont="1" applyFill="1" applyBorder="1" applyAlignment="1">
      <alignment horizontal="left" vertical="center" wrapText="1"/>
    </xf>
    <xf numFmtId="0" fontId="11" fillId="0" borderId="50" xfId="2" applyFont="1" applyFill="1" applyBorder="1" applyAlignment="1">
      <alignment horizontal="justify" vertical="top" wrapText="1"/>
    </xf>
    <xf numFmtId="0" fontId="11" fillId="0" borderId="46" xfId="2" applyFont="1" applyFill="1" applyBorder="1"/>
    <xf numFmtId="43" fontId="12" fillId="26" borderId="60" xfId="68" applyNumberFormat="1" applyFont="1" applyFill="1" applyBorder="1" applyAlignment="1">
      <alignment horizontal="center" vertical="center" wrapText="1"/>
    </xf>
    <xf numFmtId="43" fontId="12" fillId="26" borderId="53" xfId="68" applyFont="1" applyFill="1" applyBorder="1" applyAlignment="1">
      <alignment horizontal="center" vertical="center" wrapText="1"/>
    </xf>
    <xf numFmtId="2" fontId="11" fillId="0" borderId="1" xfId="1" applyNumberFormat="1" applyFont="1" applyFill="1" applyBorder="1" applyAlignment="1">
      <alignment horizontal="left" vertical="center" wrapText="1"/>
    </xf>
    <xf numFmtId="0" fontId="11" fillId="0" borderId="51" xfId="1" applyFont="1" applyFill="1" applyBorder="1" applyAlignment="1">
      <alignment vertical="center" wrapText="1"/>
    </xf>
    <xf numFmtId="0" fontId="11" fillId="0" borderId="45" xfId="2" applyFont="1" applyFill="1" applyBorder="1" applyAlignment="1">
      <alignment horizontal="lef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11" fillId="0" borderId="61" xfId="2" applyFont="1" applyFill="1" applyBorder="1" applyAlignment="1">
      <alignment horizontal="justify" vertical="top" wrapText="1"/>
    </xf>
    <xf numFmtId="0" fontId="11" fillId="0" borderId="62" xfId="2" applyFont="1" applyFill="1" applyBorder="1" applyAlignment="1">
      <alignment horizontal="justify" vertical="top" wrapText="1"/>
    </xf>
    <xf numFmtId="0" fontId="11" fillId="0" borderId="63" xfId="2" applyFont="1" applyFill="1" applyBorder="1" applyAlignment="1">
      <alignment horizontal="justify" vertical="top" wrapText="1"/>
    </xf>
    <xf numFmtId="0" fontId="3" fillId="0" borderId="0" xfId="1" applyFont="1" applyBorder="1"/>
    <xf numFmtId="0" fontId="40" fillId="0" borderId="0" xfId="0" applyFont="1" applyAlignment="1">
      <alignment horizont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8" fillId="25" borderId="0" xfId="1" applyFont="1" applyFill="1" applyBorder="1" applyAlignment="1">
      <alignment horizontal="center" vertical="center" wrapText="1"/>
    </xf>
    <xf numFmtId="0" fontId="8" fillId="25"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11" fillId="0" borderId="0" xfId="2" applyFill="1" applyAlignment="1">
      <alignment horizontal="left" vertical="top" wrapText="1"/>
    </xf>
    <xf numFmtId="0" fontId="11" fillId="0" borderId="45" xfId="2" applyFont="1" applyFill="1" applyBorder="1" applyAlignment="1">
      <alignment horizontal="left" vertical="top" wrapText="1"/>
    </xf>
    <xf numFmtId="0" fontId="11" fillId="0" borderId="48" xfId="2" applyFont="1" applyFill="1" applyBorder="1" applyAlignment="1">
      <alignment horizontal="left" vertical="top" wrapText="1"/>
    </xf>
    <xf numFmtId="0" fontId="1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2825088"/>
        <c:axId val="112826624"/>
      </c:lineChart>
      <c:catAx>
        <c:axId val="112825088"/>
        <c:scaling>
          <c:orientation val="minMax"/>
        </c:scaling>
        <c:delete val="0"/>
        <c:axPos val="b"/>
        <c:numFmt formatCode="General" sourceLinked="1"/>
        <c:majorTickMark val="out"/>
        <c:minorTickMark val="none"/>
        <c:tickLblPos val="nextTo"/>
        <c:crossAx val="112826624"/>
        <c:crosses val="autoZero"/>
        <c:auto val="1"/>
        <c:lblAlgn val="ctr"/>
        <c:lblOffset val="100"/>
        <c:noMultiLvlLbl val="0"/>
      </c:catAx>
      <c:valAx>
        <c:axId val="112826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8250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revisions/_rels/revisionHeaders.xml.rels><?xml version="1.0" encoding="UTF-8" standalone="yes"?>
<Relationships xmlns="http://schemas.openxmlformats.org/package/2006/relationships"><Relationship Id="rId21" Type="http://schemas.openxmlformats.org/officeDocument/2006/relationships/revisionLog" Target="revisionLog2.xml"/><Relationship Id="rId20" Type="http://schemas.openxmlformats.org/officeDocument/2006/relationships/revisionLog" Target="revisionLog1.xml"/><Relationship Id="rId19"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9A2B295-F925-4E7B-875F-093C96215604}" diskRevisions="1" revisionId="637" version="21">
  <header guid="{C1D4A0BD-3039-4812-8D4A-F9910CAA4E05}" dateTime="2021-04-14T09:34:18" maxSheetId="14" userName="Олег И. Долгов" r:id="rId19" minRId="580" maxRId="603">
    <sheetIdMap count="13">
      <sheetId val="1"/>
      <sheetId val="2"/>
      <sheetId val="3"/>
      <sheetId val="4"/>
      <sheetId val="5"/>
      <sheetId val="6"/>
      <sheetId val="7"/>
      <sheetId val="8"/>
      <sheetId val="9"/>
      <sheetId val="10"/>
      <sheetId val="11"/>
      <sheetId val="12"/>
      <sheetId val="13"/>
    </sheetIdMap>
  </header>
  <header guid="{6384FABE-9A97-4C01-9229-780BD7618E78}" dateTime="2021-06-23T13:10:59" maxSheetId="14" userName="Олег И. Долгов" r:id="rId20" minRId="604">
    <sheetIdMap count="13">
      <sheetId val="1"/>
      <sheetId val="2"/>
      <sheetId val="3"/>
      <sheetId val="4"/>
      <sheetId val="5"/>
      <sheetId val="6"/>
      <sheetId val="7"/>
      <sheetId val="8"/>
      <sheetId val="9"/>
      <sheetId val="10"/>
      <sheetId val="11"/>
      <sheetId val="12"/>
      <sheetId val="13"/>
    </sheetIdMap>
  </header>
  <header guid="{19A2B295-F925-4E7B-875F-093C96215604}" dateTime="2021-10-08T15:20:34" maxSheetId="14" userName="Максим В. Маркелчев" r:id="rId21" minRId="621">
    <sheetIdMap count="13">
      <sheetId val="1"/>
      <sheetId val="2"/>
      <sheetId val="3"/>
      <sheetId val="4"/>
      <sheetId val="5"/>
      <sheetId val="6"/>
      <sheetId val="7"/>
      <sheetId val="8"/>
      <sheetId val="9"/>
      <sheetId val="10"/>
      <sheetId val="11"/>
      <sheetId val="12"/>
      <sheetId val="1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4" sId="2">
    <oc r="A12" t="inlineStr">
      <is>
        <t xml:space="preserve">         K_1.02_AVTO</t>
      </is>
    </oc>
    <nc r="A12" t="inlineStr">
      <is>
        <t xml:space="preserve">         L_2.02_AVTO</t>
      </is>
    </nc>
  </rcc>
  <rcv guid="{1EC492B2-59CB-4D3A-8068-60D0CFE05254}" action="delete"/>
  <rdn rId="0" localSheetId="2" customView="1" name="Z_1EC492B2_59CB_4D3A_8068_60D0CFE05254_.wvu.PrintArea" hidden="1" oldHidden="1">
    <formula>'1. местоположение'!$A$1:$C$46</formula>
    <oldFormula>'1. местоположение'!$A$1:$C$46</oldFormula>
  </rdn>
  <rdn rId="0" localSheetId="2" customView="1" name="Z_1EC492B2_59CB_4D3A_8068_60D0CFE05254_.wvu.PrintTitles" hidden="1" oldHidden="1">
    <formula>'1. местоположение'!$21:$21</formula>
    <oldFormula>'1. местоположение'!$21:$21</oldFormula>
  </rdn>
  <rdn rId="0" localSheetId="3" customView="1" name="Z_1EC492B2_59CB_4D3A_8068_60D0CFE05254_.wvu.PrintArea" hidden="1" oldHidden="1">
    <formula>'3.3 описание'!$A$1:$C$30</formula>
    <oldFormula>'3.3 описание'!$A$1:$C$30</oldFormula>
  </rdn>
  <rdn rId="0" localSheetId="3" customView="1" name="Z_1EC492B2_59CB_4D3A_8068_60D0CFE05254_.wvu.PrintTitles" hidden="1" oldHidden="1">
    <formula>'3.3 описание'!$21:$21</formula>
    <oldFormula>'3.3 описание'!$21:$21</oldFormula>
  </rdn>
  <rdn rId="0" localSheetId="4" customView="1" name="Z_1EC492B2_59CB_4D3A_8068_60D0CFE05254_.wvu.PrintArea" hidden="1" oldHidden="1">
    <formula>'6.2. фин осв ввод'!$A$1:$U$64</formula>
    <oldFormula>'6.2. фин осв ввод'!$A$1:$U$64</oldFormula>
  </rdn>
  <rdn rId="0" localSheetId="5" customView="1" name="Z_1EC492B2_59CB_4D3A_8068_60D0CFE05254_.wvu.PrintArea" hidden="1" oldHidden="1">
    <formula>'8. Общие сведения'!$A$1:$B$78</formula>
    <oldFormula>'8. Общие сведения'!$A$1:$B$78</oldFormula>
  </rdn>
  <rdn rId="0" localSheetId="6" customView="1" name="Z_1EC492B2_59CB_4D3A_8068_60D0CFE05254_.wvu.PrintArea" hidden="1" oldHidden="1">
    <formula>'2. ТП'!$A$1:$S$29</formula>
    <oldFormula>'2. ТП'!$A$1:$S$29</oldFormula>
  </rdn>
  <rdn rId="0" localSheetId="6" customView="1" name="Z_1EC492B2_59CB_4D3A_8068_60D0CFE05254_.wvu.PrintTitles" hidden="1" oldHidden="1">
    <formula>'2. ТП'!$21:$21</formula>
    <oldFormula>'2. ТП'!$21:$21</oldFormula>
  </rdn>
  <rdn rId="0" localSheetId="7" customView="1" name="Z_1EC492B2_59CB_4D3A_8068_60D0CFE05254_.wvu.PrintArea" hidden="1" oldHidden="1">
    <formula>'3.1. Техсостояние ПС'!$A$2:$T$42</formula>
    <oldFormula>'3.1. Техсостояние ПС'!$A$2:$T$42</oldFormula>
  </rdn>
  <rdn rId="0" localSheetId="8" customView="1" name="Z_1EC492B2_59CB_4D3A_8068_60D0CFE05254_.wvu.PrintArea" hidden="1" oldHidden="1">
    <formula>'3.2 Техсостояние ЛЭП'!$A$1:$AA$25</formula>
    <oldFormula>'3.2 Техсостояние ЛЭП'!$A$1:$AA$25</oldFormula>
  </rdn>
  <rdn rId="0" localSheetId="9" customView="1" name="Z_1EC492B2_59CB_4D3A_8068_60D0CFE05254_.wvu.PrintArea" hidden="1" oldHidden="1">
    <formula>'3.4. надежность'!$A$1:$Z$33</formula>
    <oldFormula>'3.4. надежность'!$A$1:$Z$33</oldFormula>
  </rdn>
  <rdn rId="0" localSheetId="10" customView="1" name="Z_1EC492B2_59CB_4D3A_8068_60D0CFE05254_.wvu.PrintArea" hidden="1" oldHidden="1">
    <formula>'4. бюджет'!$A$1:$O$22</formula>
    <oldFormula>'4. бюджет'!$A$1:$O$22</oldFormula>
  </rdn>
  <rdn rId="0" localSheetId="10" customView="1" name="Z_1EC492B2_59CB_4D3A_8068_60D0CFE05254_.wvu.PrintTitles" hidden="1" oldHidden="1">
    <formula>'4. бюджет'!$21:$21</formula>
    <oldFormula>'4. бюджет'!$21:$21</oldFormula>
  </rdn>
  <rdn rId="0" localSheetId="11" customView="1" name="Z_1EC492B2_59CB_4D3A_8068_60D0CFE05254_.wvu.Cols" hidden="1" oldHidden="1">
    <formula>'5. анализ эконом эфф'!$E:$AJ</formula>
    <oldFormula>'5. анализ эконом эфф'!$E:$AJ</oldFormula>
  </rdn>
  <rdn rId="0" localSheetId="12" customView="1" name="Z_1EC492B2_59CB_4D3A_8068_60D0CFE05254_.wvu.PrintArea" hidden="1" oldHidden="1">
    <formula>'6.1. сетевой график'!$A$1:$L$54</formula>
    <oldFormula>'6.1. сетевой график'!$A$1:$L$54</oldFormula>
  </rdn>
  <rdn rId="0" localSheetId="12" customView="1" name="Z_1EC492B2_59CB_4D3A_8068_60D0CFE05254_.wvu.Cols" hidden="1" oldHidden="1">
    <formula>'6.1.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formula>
    <oldFormula>'6.1.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oldFormula>
  </rdn>
  <rcv guid="{1EC492B2-59CB-4D3A-8068-60D0CFE05254}"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1" sId="2">
    <oc r="A12" t="inlineStr">
      <is>
        <t xml:space="preserve">         L_2.02_AVTO</t>
      </is>
    </oc>
    <nc r="A12" t="inlineStr">
      <is>
        <t xml:space="preserve">         L_3.02_AVTO</t>
      </is>
    </nc>
  </rcc>
  <rdn rId="0" localSheetId="2" customView="1" name="Z_3D5A9A35_AA5B_44D0_A430_557CECDB66E4_.wvu.PrintArea" hidden="1" oldHidden="1">
    <formula>'1. местоположение'!$A$1:$C$46</formula>
  </rdn>
  <rdn rId="0" localSheetId="2" customView="1" name="Z_3D5A9A35_AA5B_44D0_A430_557CECDB66E4_.wvu.PrintTitles" hidden="1" oldHidden="1">
    <formula>'1. местоположение'!$21:$21</formula>
  </rdn>
  <rdn rId="0" localSheetId="3" customView="1" name="Z_3D5A9A35_AA5B_44D0_A430_557CECDB66E4_.wvu.PrintArea" hidden="1" oldHidden="1">
    <formula>'3.3 описание'!$A$1:$C$30</formula>
  </rdn>
  <rdn rId="0" localSheetId="3" customView="1" name="Z_3D5A9A35_AA5B_44D0_A430_557CECDB66E4_.wvu.PrintTitles" hidden="1" oldHidden="1">
    <formula>'3.3 описание'!$21:$21</formula>
  </rdn>
  <rdn rId="0" localSheetId="4" customView="1" name="Z_3D5A9A35_AA5B_44D0_A430_557CECDB66E4_.wvu.PrintArea" hidden="1" oldHidden="1">
    <formula>'6.2. фин осв ввод'!$A$1:$U$64</formula>
  </rdn>
  <rdn rId="0" localSheetId="5" customView="1" name="Z_3D5A9A35_AA5B_44D0_A430_557CECDB66E4_.wvu.PrintArea" hidden="1" oldHidden="1">
    <formula>'8. Общие сведения'!$A$1:$B$78</formula>
  </rdn>
  <rdn rId="0" localSheetId="6" customView="1" name="Z_3D5A9A35_AA5B_44D0_A430_557CECDB66E4_.wvu.PrintArea" hidden="1" oldHidden="1">
    <formula>'2. ТП'!$A$1:$S$29</formula>
  </rdn>
  <rdn rId="0" localSheetId="6" customView="1" name="Z_3D5A9A35_AA5B_44D0_A430_557CECDB66E4_.wvu.PrintTitles" hidden="1" oldHidden="1">
    <formula>'2. ТП'!$21:$21</formula>
  </rdn>
  <rdn rId="0" localSheetId="7" customView="1" name="Z_3D5A9A35_AA5B_44D0_A430_557CECDB66E4_.wvu.PrintArea" hidden="1" oldHidden="1">
    <formula>'3.1. Техсостояние ПС'!$A$2:$T$42</formula>
  </rdn>
  <rdn rId="0" localSheetId="8" customView="1" name="Z_3D5A9A35_AA5B_44D0_A430_557CECDB66E4_.wvu.PrintArea" hidden="1" oldHidden="1">
    <formula>'3.2 Техсостояние ЛЭП'!$A$1:$AA$25</formula>
  </rdn>
  <rdn rId="0" localSheetId="9" customView="1" name="Z_3D5A9A35_AA5B_44D0_A430_557CECDB66E4_.wvu.PrintArea" hidden="1" oldHidden="1">
    <formula>'3.4. надежность'!$A$1:$Z$33</formula>
  </rdn>
  <rdn rId="0" localSheetId="10" customView="1" name="Z_3D5A9A35_AA5B_44D0_A430_557CECDB66E4_.wvu.PrintArea" hidden="1" oldHidden="1">
    <formula>'4. бюджет'!$A$1:$O$22</formula>
  </rdn>
  <rdn rId="0" localSheetId="10" customView="1" name="Z_3D5A9A35_AA5B_44D0_A430_557CECDB66E4_.wvu.PrintTitles" hidden="1" oldHidden="1">
    <formula>'4. бюджет'!$21:$21</formula>
  </rdn>
  <rdn rId="0" localSheetId="11" customView="1" name="Z_3D5A9A35_AA5B_44D0_A430_557CECDB66E4_.wvu.Cols" hidden="1" oldHidden="1">
    <formula>'5. анализ эконом эфф'!$E:$AJ</formula>
  </rdn>
  <rdn rId="0" localSheetId="12" customView="1" name="Z_3D5A9A35_AA5B_44D0_A430_557CECDB66E4_.wvu.PrintArea" hidden="1" oldHidden="1">
    <formula>'6.1. сетевой график'!$A$1:$L$54</formula>
  </rdn>
  <rdn rId="0" localSheetId="12" customView="1" name="Z_3D5A9A35_AA5B_44D0_A430_557CECDB66E4_.wvu.Cols" hidden="1" oldHidden="1">
    <formula>'6.1.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formula>
  </rdn>
  <rcv guid="{3D5A9A35-AA5B-44D0-A430-557CECDB66E4}"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0" sId="2">
    <oc r="A5" t="inlineStr">
      <is>
        <t>Год раскрытия информации: 2020 год</t>
      </is>
    </oc>
    <nc r="A5" t="inlineStr">
      <is>
        <t>Год раскрытия информации: 2021 год</t>
      </is>
    </nc>
  </rcc>
  <rcc rId="581" sId="2">
    <oc r="A9" t="inlineStr">
      <is>
        <t>ПАО "Ульяновскэнерго"</t>
      </is>
    </oc>
    <nc r="A9" t="inlineStr">
      <is>
        <t>АО "Ульяновскэнерго"</t>
      </is>
    </nc>
  </rcc>
  <rcc rId="582" sId="2">
    <oc r="A12" t="inlineStr">
      <is>
        <t xml:space="preserve">         K_AVTO_01.02</t>
      </is>
    </oc>
    <nc r="A12" t="inlineStr">
      <is>
        <t xml:space="preserve">         K_1.02_AVTO</t>
      </is>
    </nc>
  </rcc>
  <rcc rId="583" sId="2" odxf="1" dxf="1">
    <oc r="D45" t="inlineStr">
      <is>
        <t xml:space="preserve"> млн руб. с НДС</t>
      </is>
    </oc>
    <nc r="D45" t="inlineStr">
      <is>
        <t>общ. ст-ть в млн. р. с учетом ИПЦ С НДС</t>
      </is>
    </nc>
    <odxf>
      <font>
        <sz val="8"/>
      </font>
    </odxf>
    <ndxf>
      <font>
        <sz val="11"/>
        <color theme="1"/>
        <name val="Calibri"/>
        <scheme val="minor"/>
      </font>
    </ndxf>
  </rcc>
  <rcc rId="584" sId="2" odxf="1" dxf="1">
    <oc r="D46" t="inlineStr">
      <is>
        <t xml:space="preserve"> млн руб. без НДС</t>
      </is>
    </oc>
    <nc r="D46" t="inlineStr">
      <is>
        <t>общ. ст-ть в млн. р. с учетом ИПЦ без ндс</t>
      </is>
    </nc>
    <odxf>
      <font>
        <sz val="8"/>
      </font>
    </odxf>
    <ndxf>
      <font>
        <sz val="11"/>
        <color theme="1"/>
        <name val="Calibri"/>
        <scheme val="minor"/>
      </font>
    </ndxf>
  </rcc>
  <rcc rId="585" sId="2" numFmtId="4">
    <oc r="C46">
      <v>14.504799999999999</v>
    </oc>
    <nc r="C46">
      <v>16.130343</v>
    </nc>
  </rcc>
  <rcc rId="586" sId="3">
    <oc r="C23" t="inlineStr">
      <is>
        <t>Надежное транспортное обеспечение деятельности Общества собственными автомобилями.
Замена изношенных, вышедших из строя, пришедших в негодность, физически и морально устаревших объектов основных средств (автотранспорт).</t>
      </is>
    </oc>
    <nc r="C23" t="inlineStr">
      <is>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is>
    </nc>
  </rcc>
  <rcc rId="587" sId="3">
    <oc r="C24" t="inlineStr">
      <is>
        <t>Приобретение автотранспорта: Лада Нива (5 дв.) в кол-ве 5 ед., Лада Ларгус в кол-ве 3 ед., ГАЗ Соболь Бизнес в кол-ве 1 ед., Hyandai Solaris в кол-ве 4 ед., KIA Cerato в кол-ве 1 ед., УАЗ 2206 в кол-ве 6 ед.</t>
      </is>
    </oc>
    <nc r="C24" t="inlineStr">
      <is>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is>
    </nc>
  </rcc>
  <rcc rId="588" sId="3">
    <oc r="C26" t="inlineStr">
      <is>
        <t>Приобретение автомобилей для обслуживания потребителей:
2021 г. - 7 ед.; 2022 г. - 6 ед.; 2023 г. - 7 ед.</t>
      </is>
    </oc>
    <nc r="C26" t="inlineStr">
      <is>
        <t>Приобретение автомобилей для обслуживания потребителей:
2022 г. - 7 ед.; 2023 г. - 7 ед.; 2024 г. - 6 ед.</t>
      </is>
    </nc>
  </rcc>
  <rcc rId="589" sId="3">
    <oc r="C28">
      <v>2021</v>
    </oc>
    <nc r="C28">
      <v>2022</v>
    </nc>
  </rcc>
  <rcc rId="590" sId="3">
    <oc r="C29">
      <v>2023</v>
    </oc>
    <nc r="C29">
      <v>2024</v>
    </nc>
  </rcc>
  <rcc rId="591" sId="5">
    <oc r="B23" t="inlineStr">
      <is>
        <t>Новое строительство</t>
      </is>
    </oc>
    <nc r="B23" t="inlineStr">
      <is>
        <t>Модернизация</t>
      </is>
    </nc>
  </rcc>
  <rcc rId="592" sId="4">
    <oc r="H27">
      <f>4.8375*1.2</f>
    </oc>
    <nc r="H27">
      <f>H34*1.2</f>
    </nc>
  </rcc>
  <rcc rId="593" sId="4">
    <oc r="L27">
      <f>4.713*1.2</f>
    </oc>
    <nc r="L27">
      <f>L34*1.2</f>
    </nc>
  </rcc>
  <rcc rId="594" sId="4">
    <oc r="P27">
      <f>4.9543*1.2</f>
    </oc>
    <nc r="P27">
      <f>P34*1.2</f>
    </nc>
  </rcc>
  <rcc rId="595" sId="4" numFmtId="34">
    <oc r="H34">
      <f>H27/1.2</f>
    </oc>
    <nc r="H34">
      <v>5.8659230000000004</v>
    </nc>
  </rcc>
  <rcc rId="596" sId="4" numFmtId="34">
    <oc r="L34">
      <f>L27/1.2</f>
    </oc>
    <nc r="L34">
      <v>5.8889860000000001</v>
    </nc>
  </rcc>
  <rcc rId="597" sId="4" numFmtId="34">
    <oc r="P34">
      <f>P27/1.2</f>
    </oc>
    <nc r="P34">
      <v>4.3754350000000004</v>
    </nc>
  </rcc>
  <rcc rId="598" sId="4">
    <oc r="E22" t="inlineStr">
      <is>
        <t xml:space="preserve"> по состоянию на 01.01.2018 года</t>
      </is>
    </oc>
    <nc r="E22" t="inlineStr">
      <is>
        <t xml:space="preserve"> по состоянию на 01.01.2019 года</t>
      </is>
    </nc>
  </rcc>
  <rcc rId="599" sId="4">
    <oc r="F22" t="inlineStr">
      <is>
        <t>по состоянию на 01.01.2020 года</t>
      </is>
    </oc>
    <nc r="F22" t="inlineStr">
      <is>
        <t>по состоянию на 01.01.2021 года</t>
      </is>
    </nc>
  </rcc>
  <rcc rId="600" sId="4">
    <oc r="G20" t="inlineStr">
      <is>
        <t>Факт 2020 года</t>
      </is>
    </oc>
    <nc r="G20" t="inlineStr">
      <is>
        <t>Факт 2021 года</t>
      </is>
    </nc>
  </rcc>
  <rcc rId="601" sId="4">
    <oc r="H20" t="inlineStr">
      <is>
        <t>2021 год</t>
      </is>
    </oc>
    <nc r="H20" t="inlineStr">
      <is>
        <t>2022 год</t>
      </is>
    </nc>
  </rcc>
  <rcc rId="602" sId="4">
    <oc r="L20" t="inlineStr">
      <is>
        <t>2022 год</t>
      </is>
    </oc>
    <nc r="L20" t="inlineStr">
      <is>
        <t>2023 год</t>
      </is>
    </nc>
  </rcc>
  <rcc rId="603" sId="4">
    <oc r="P20" t="inlineStr">
      <is>
        <t>2023 год</t>
      </is>
    </oc>
    <nc r="P20" t="inlineStr">
      <is>
        <t>2024 год</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1D4A0BD-3039-4812-8D4A-F9910CAA4E05}" name="Олег И. Долгов" id="-600713451" dateTime="2021-06-23T13:02:13"/>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drawing" Target="../drawings/drawing1.xml"/><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zoomScale="130" zoomScaleNormal="130" workbookViewId="0">
      <selection activeCell="A16" sqref="A16"/>
    </sheetView>
  </sheetViews>
  <sheetFormatPr defaultRowHeight="15" x14ac:dyDescent="0.25"/>
  <cols>
    <col min="1" max="1" width="4.28515625" customWidth="1"/>
    <col min="2" max="2" width="80.140625" customWidth="1"/>
    <col min="3" max="3" width="13.5703125" customWidth="1"/>
  </cols>
  <sheetData>
    <row r="1" spans="1:3" ht="15.75" x14ac:dyDescent="0.25">
      <c r="A1" s="291" t="s">
        <v>556</v>
      </c>
      <c r="B1" s="291"/>
      <c r="C1" s="291"/>
    </row>
    <row r="3" spans="1:3" ht="15.75" x14ac:dyDescent="0.25">
      <c r="A3" s="240" t="s">
        <v>233</v>
      </c>
      <c r="B3" s="240" t="s">
        <v>68</v>
      </c>
      <c r="C3" s="240" t="s">
        <v>557</v>
      </c>
    </row>
    <row r="4" spans="1:3" ht="15.75" x14ac:dyDescent="0.25">
      <c r="A4" s="229" t="s">
        <v>558</v>
      </c>
      <c r="B4" s="242" t="s">
        <v>566</v>
      </c>
      <c r="C4" s="238" t="s">
        <v>576</v>
      </c>
    </row>
    <row r="5" spans="1:3" ht="66" customHeight="1" x14ac:dyDescent="0.25">
      <c r="A5" s="229" t="s">
        <v>559</v>
      </c>
      <c r="B5" s="234" t="s">
        <v>573</v>
      </c>
      <c r="C5" s="230" t="s">
        <v>589</v>
      </c>
    </row>
    <row r="6" spans="1:3" ht="15.75" x14ac:dyDescent="0.25">
      <c r="A6" s="229" t="s">
        <v>215</v>
      </c>
      <c r="B6" s="235" t="s">
        <v>567</v>
      </c>
      <c r="C6" s="230" t="s">
        <v>589</v>
      </c>
    </row>
    <row r="7" spans="1:3" ht="15.75" x14ac:dyDescent="0.25">
      <c r="A7" s="229" t="s">
        <v>214</v>
      </c>
      <c r="B7" s="235" t="s">
        <v>567</v>
      </c>
      <c r="C7" s="230" t="s">
        <v>589</v>
      </c>
    </row>
    <row r="8" spans="1:3" ht="31.5" x14ac:dyDescent="0.25">
      <c r="A8" s="229" t="s">
        <v>212</v>
      </c>
      <c r="B8" s="241" t="s">
        <v>568</v>
      </c>
      <c r="C8" s="239" t="s">
        <v>576</v>
      </c>
    </row>
    <row r="9" spans="1:3" ht="47.25" x14ac:dyDescent="0.25">
      <c r="A9" s="229" t="s">
        <v>210</v>
      </c>
      <c r="B9" s="234" t="s">
        <v>569</v>
      </c>
      <c r="C9" s="230" t="s">
        <v>589</v>
      </c>
    </row>
    <row r="10" spans="1:3" ht="66" customHeight="1" x14ac:dyDescent="0.25">
      <c r="A10" s="229" t="s">
        <v>560</v>
      </c>
      <c r="B10" s="234" t="s">
        <v>577</v>
      </c>
      <c r="C10" s="230" t="s">
        <v>589</v>
      </c>
    </row>
    <row r="11" spans="1:3" ht="15.75" x14ac:dyDescent="0.25">
      <c r="A11" s="229" t="s">
        <v>561</v>
      </c>
      <c r="B11" s="235" t="s">
        <v>570</v>
      </c>
      <c r="C11" s="230" t="s">
        <v>589</v>
      </c>
    </row>
    <row r="12" spans="1:3" ht="15.75" x14ac:dyDescent="0.25">
      <c r="A12" s="229" t="s">
        <v>562</v>
      </c>
      <c r="B12" s="235" t="s">
        <v>574</v>
      </c>
      <c r="C12" s="230" t="s">
        <v>589</v>
      </c>
    </row>
    <row r="13" spans="1:3" ht="15.75" x14ac:dyDescent="0.25">
      <c r="A13" s="229" t="s">
        <v>563</v>
      </c>
      <c r="B13" s="242" t="s">
        <v>571</v>
      </c>
      <c r="C13" s="239" t="s">
        <v>576</v>
      </c>
    </row>
    <row r="14" spans="1:3" ht="31.5" x14ac:dyDescent="0.25">
      <c r="A14" s="229" t="s">
        <v>564</v>
      </c>
      <c r="B14" s="234" t="s">
        <v>572</v>
      </c>
      <c r="C14" s="230" t="s">
        <v>589</v>
      </c>
    </row>
    <row r="15" spans="1:3" ht="31.5" x14ac:dyDescent="0.25">
      <c r="A15" s="229" t="s">
        <v>565</v>
      </c>
      <c r="B15" s="241" t="s">
        <v>575</v>
      </c>
      <c r="C15" s="239" t="s">
        <v>576</v>
      </c>
    </row>
    <row r="16" spans="1:3" ht="21" customHeight="1" x14ac:dyDescent="0.25">
      <c r="A16" s="231" t="s">
        <v>588</v>
      </c>
      <c r="B16" s="232"/>
      <c r="C16" s="233"/>
    </row>
    <row r="17" spans="2:2" x14ac:dyDescent="0.25">
      <c r="B17" s="197"/>
    </row>
  </sheetData>
  <customSheetViews>
    <customSheetView guid="{3D5A9A35-AA5B-44D0-A430-557CECDB66E4}" scale="130" fitToPage="1">
      <selection activeCell="A16" sqref="A16"/>
      <pageMargins left="0.98425196850393704" right="0.59055118110236227" top="0.78740157480314965" bottom="0.59055118110236227" header="0" footer="0"/>
      <pageSetup paperSize="9" scale="87" fitToHeight="0" orientation="portrait" r:id="rId1"/>
    </customSheetView>
    <customSheetView guid="{FC635E63-870E-46E2-9C75-FB0ADEEBBF02}" scale="130" fitToPage="1">
      <selection activeCell="B14" sqref="B14"/>
      <pageMargins left="0.98425196850393704" right="0.59055118110236227" top="0.78740157480314965" bottom="0.59055118110236227" header="0" footer="0"/>
      <pageSetup paperSize="9" scale="87" fitToHeight="0" orientation="portrait" r:id="rId2"/>
    </customSheetView>
    <customSheetView guid="{83700E8D-0C7F-4144-BA14-1AAF62730A06}" scale="130" fitToPage="1" topLeftCell="A10">
      <selection activeCell="B14" sqref="B14"/>
      <pageMargins left="0.98425196850393704" right="0.59055118110236227" top="0.78740157480314965" bottom="0.59055118110236227" header="0" footer="0"/>
      <pageSetup paperSize="9" scale="87" fitToHeight="0" orientation="portrait" r:id="rId3"/>
    </customSheetView>
    <customSheetView guid="{1EC492B2-59CB-4D3A-8068-60D0CFE05254}" scale="130" showPageBreaks="1" fitToPage="1">
      <selection activeCell="A16" sqref="A16"/>
      <pageMargins left="0.98425196850393704" right="0.59055118110236227" top="0.78740157480314965" bottom="0.59055118110236227" header="0" footer="0"/>
      <pageSetup paperSize="9" scale="87" fitToHeight="0" orientation="portrait" r:id="rId4"/>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7" fitToHeight="0"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29" t="s">
        <v>397</v>
      </c>
      <c r="B5" s="329"/>
      <c r="C5" s="329"/>
      <c r="D5" s="329"/>
      <c r="E5" s="329"/>
      <c r="F5" s="329"/>
      <c r="G5" s="329"/>
      <c r="H5" s="329"/>
      <c r="I5" s="329"/>
      <c r="J5" s="329"/>
      <c r="K5" s="329"/>
      <c r="L5" s="329"/>
      <c r="M5" s="329"/>
      <c r="N5" s="329"/>
      <c r="O5" s="329"/>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96" t="s">
        <v>11</v>
      </c>
      <c r="B7" s="296"/>
      <c r="C7" s="296"/>
      <c r="D7" s="296"/>
      <c r="E7" s="296"/>
      <c r="F7" s="296"/>
      <c r="G7" s="296"/>
      <c r="H7" s="296"/>
      <c r="I7" s="296"/>
      <c r="J7" s="296"/>
      <c r="K7" s="296"/>
      <c r="L7" s="296"/>
      <c r="M7" s="296"/>
      <c r="N7" s="296"/>
      <c r="O7" s="296"/>
      <c r="P7" s="13"/>
      <c r="Q7" s="13"/>
      <c r="R7" s="13"/>
      <c r="S7" s="13"/>
      <c r="T7" s="13"/>
      <c r="U7" s="13"/>
      <c r="V7" s="13"/>
      <c r="W7" s="13"/>
      <c r="X7" s="13"/>
      <c r="Y7" s="13"/>
      <c r="Z7" s="13"/>
    </row>
    <row r="8" spans="1:28" s="12" customFormat="1" ht="18.75" x14ac:dyDescent="0.2">
      <c r="A8" s="296"/>
      <c r="B8" s="296"/>
      <c r="C8" s="296"/>
      <c r="D8" s="296"/>
      <c r="E8" s="296"/>
      <c r="F8" s="296"/>
      <c r="G8" s="296"/>
      <c r="H8" s="296"/>
      <c r="I8" s="296"/>
      <c r="J8" s="296"/>
      <c r="K8" s="296"/>
      <c r="L8" s="296"/>
      <c r="M8" s="296"/>
      <c r="N8" s="296"/>
      <c r="O8" s="296"/>
      <c r="P8" s="13"/>
      <c r="Q8" s="13"/>
      <c r="R8" s="13"/>
      <c r="S8" s="13"/>
      <c r="T8" s="13"/>
      <c r="U8" s="13"/>
      <c r="V8" s="13"/>
      <c r="W8" s="13"/>
      <c r="X8" s="13"/>
      <c r="Y8" s="13"/>
      <c r="Z8" s="13"/>
    </row>
    <row r="9" spans="1:28" s="12" customFormat="1" ht="18.75" x14ac:dyDescent="0.2">
      <c r="A9" s="330" t="s">
        <v>8</v>
      </c>
      <c r="B9" s="330"/>
      <c r="C9" s="330"/>
      <c r="D9" s="330"/>
      <c r="E9" s="330"/>
      <c r="F9" s="330"/>
      <c r="G9" s="330"/>
      <c r="H9" s="330"/>
      <c r="I9" s="330"/>
      <c r="J9" s="330"/>
      <c r="K9" s="330"/>
      <c r="L9" s="330"/>
      <c r="M9" s="330"/>
      <c r="N9" s="330"/>
      <c r="O9" s="330"/>
      <c r="P9" s="13"/>
      <c r="Q9" s="13"/>
      <c r="R9" s="13"/>
      <c r="S9" s="13"/>
      <c r="T9" s="13"/>
      <c r="U9" s="13"/>
      <c r="V9" s="13"/>
      <c r="W9" s="13"/>
      <c r="X9" s="13"/>
      <c r="Y9" s="13"/>
      <c r="Z9" s="13"/>
    </row>
    <row r="10" spans="1:28" s="12" customFormat="1" ht="18.75" x14ac:dyDescent="0.2">
      <c r="A10" s="293" t="s">
        <v>10</v>
      </c>
      <c r="B10" s="293"/>
      <c r="C10" s="293"/>
      <c r="D10" s="293"/>
      <c r="E10" s="293"/>
      <c r="F10" s="293"/>
      <c r="G10" s="293"/>
      <c r="H10" s="293"/>
      <c r="I10" s="293"/>
      <c r="J10" s="293"/>
      <c r="K10" s="293"/>
      <c r="L10" s="293"/>
      <c r="M10" s="293"/>
      <c r="N10" s="293"/>
      <c r="O10" s="293"/>
      <c r="P10" s="13"/>
      <c r="Q10" s="13"/>
      <c r="R10" s="13"/>
      <c r="S10" s="13"/>
      <c r="T10" s="13"/>
      <c r="U10" s="13"/>
      <c r="V10" s="13"/>
      <c r="W10" s="13"/>
      <c r="X10" s="13"/>
      <c r="Y10" s="13"/>
      <c r="Z10" s="13"/>
    </row>
    <row r="11" spans="1:28" s="12" customFormat="1" ht="18.75" x14ac:dyDescent="0.2">
      <c r="A11" s="296"/>
      <c r="B11" s="296"/>
      <c r="C11" s="296"/>
      <c r="D11" s="296"/>
      <c r="E11" s="296"/>
      <c r="F11" s="296"/>
      <c r="G11" s="296"/>
      <c r="H11" s="296"/>
      <c r="I11" s="296"/>
      <c r="J11" s="296"/>
      <c r="K11" s="296"/>
      <c r="L11" s="296"/>
      <c r="M11" s="296"/>
      <c r="N11" s="296"/>
      <c r="O11" s="296"/>
      <c r="P11" s="13"/>
      <c r="Q11" s="13"/>
      <c r="R11" s="13"/>
      <c r="S11" s="13"/>
      <c r="T11" s="13"/>
      <c r="U11" s="13"/>
      <c r="V11" s="13"/>
      <c r="W11" s="13"/>
      <c r="X11" s="13"/>
      <c r="Y11" s="13"/>
      <c r="Z11" s="13"/>
    </row>
    <row r="12" spans="1:28" s="12" customFormat="1" ht="18.75" x14ac:dyDescent="0.2">
      <c r="A12" s="330" t="s">
        <v>8</v>
      </c>
      <c r="B12" s="330"/>
      <c r="C12" s="330"/>
      <c r="D12" s="330"/>
      <c r="E12" s="330"/>
      <c r="F12" s="330"/>
      <c r="G12" s="330"/>
      <c r="H12" s="330"/>
      <c r="I12" s="330"/>
      <c r="J12" s="330"/>
      <c r="K12" s="330"/>
      <c r="L12" s="330"/>
      <c r="M12" s="330"/>
      <c r="N12" s="330"/>
      <c r="O12" s="330"/>
      <c r="P12" s="13"/>
      <c r="Q12" s="13"/>
      <c r="R12" s="13"/>
      <c r="S12" s="13"/>
      <c r="T12" s="13"/>
      <c r="U12" s="13"/>
      <c r="V12" s="13"/>
      <c r="W12" s="13"/>
      <c r="X12" s="13"/>
      <c r="Y12" s="13"/>
      <c r="Z12" s="13"/>
    </row>
    <row r="13" spans="1:28" s="12" customFormat="1" ht="18.75" x14ac:dyDescent="0.2">
      <c r="A13" s="293" t="s">
        <v>9</v>
      </c>
      <c r="B13" s="293"/>
      <c r="C13" s="293"/>
      <c r="D13" s="293"/>
      <c r="E13" s="293"/>
      <c r="F13" s="293"/>
      <c r="G13" s="293"/>
      <c r="H13" s="293"/>
      <c r="I13" s="293"/>
      <c r="J13" s="293"/>
      <c r="K13" s="293"/>
      <c r="L13" s="293"/>
      <c r="M13" s="293"/>
      <c r="N13" s="293"/>
      <c r="O13" s="293"/>
      <c r="P13" s="13"/>
      <c r="Q13" s="13"/>
      <c r="R13" s="13"/>
      <c r="S13" s="13"/>
      <c r="T13" s="13"/>
      <c r="U13" s="13"/>
      <c r="V13" s="13"/>
      <c r="W13" s="13"/>
      <c r="X13" s="13"/>
      <c r="Y13" s="13"/>
      <c r="Z13" s="13"/>
    </row>
    <row r="14" spans="1:28" s="9" customFormat="1" ht="15.75" customHeight="1" x14ac:dyDescent="0.2">
      <c r="A14" s="302"/>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2" x14ac:dyDescent="0.2">
      <c r="A15" s="330" t="s">
        <v>8</v>
      </c>
      <c r="B15" s="330"/>
      <c r="C15" s="330"/>
      <c r="D15" s="330"/>
      <c r="E15" s="330"/>
      <c r="F15" s="330"/>
      <c r="G15" s="330"/>
      <c r="H15" s="330"/>
      <c r="I15" s="330"/>
      <c r="J15" s="330"/>
      <c r="K15" s="330"/>
      <c r="L15" s="330"/>
      <c r="M15" s="330"/>
      <c r="N15" s="330"/>
      <c r="O15" s="330"/>
      <c r="P15" s="8"/>
      <c r="Q15" s="8"/>
      <c r="R15" s="8"/>
      <c r="S15" s="8"/>
      <c r="T15" s="8"/>
      <c r="U15" s="8"/>
      <c r="V15" s="8"/>
      <c r="W15" s="8"/>
      <c r="X15" s="8"/>
      <c r="Y15" s="8"/>
      <c r="Z15" s="8"/>
    </row>
    <row r="16" spans="1:28" s="3" customFormat="1" ht="15" customHeight="1" x14ac:dyDescent="0.2">
      <c r="A16" s="293" t="s">
        <v>7</v>
      </c>
      <c r="B16" s="293"/>
      <c r="C16" s="293"/>
      <c r="D16" s="293"/>
      <c r="E16" s="293"/>
      <c r="F16" s="293"/>
      <c r="G16" s="293"/>
      <c r="H16" s="293"/>
      <c r="I16" s="293"/>
      <c r="J16" s="293"/>
      <c r="K16" s="293"/>
      <c r="L16" s="293"/>
      <c r="M16" s="293"/>
      <c r="N16" s="293"/>
      <c r="O16" s="293"/>
      <c r="P16" s="6"/>
      <c r="Q16" s="6"/>
      <c r="R16" s="6"/>
      <c r="S16" s="6"/>
      <c r="T16" s="6"/>
      <c r="U16" s="6"/>
      <c r="V16" s="6"/>
      <c r="W16" s="6"/>
      <c r="X16" s="6"/>
      <c r="Y16" s="6"/>
      <c r="Z16" s="6"/>
    </row>
    <row r="17" spans="1:26" s="3" customFormat="1" ht="15" customHeight="1" x14ac:dyDescent="0.2">
      <c r="A17" s="301"/>
      <c r="B17" s="301"/>
      <c r="C17" s="301"/>
      <c r="D17" s="301"/>
      <c r="E17" s="301"/>
      <c r="F17" s="301"/>
      <c r="G17" s="301"/>
      <c r="H17" s="301"/>
      <c r="I17" s="301"/>
      <c r="J17" s="301"/>
      <c r="K17" s="301"/>
      <c r="L17" s="301"/>
      <c r="M17" s="301"/>
      <c r="N17" s="301"/>
      <c r="O17" s="301"/>
      <c r="P17" s="4"/>
      <c r="Q17" s="4"/>
      <c r="R17" s="4"/>
      <c r="S17" s="4"/>
      <c r="T17" s="4"/>
      <c r="U17" s="4"/>
      <c r="V17" s="4"/>
      <c r="W17" s="4"/>
    </row>
    <row r="18" spans="1:26" s="3" customFormat="1" ht="91.5" customHeight="1" x14ac:dyDescent="0.2">
      <c r="A18" s="367" t="s">
        <v>520</v>
      </c>
      <c r="B18" s="367"/>
      <c r="C18" s="367"/>
      <c r="D18" s="367"/>
      <c r="E18" s="367"/>
      <c r="F18" s="367"/>
      <c r="G18" s="367"/>
      <c r="H18" s="367"/>
      <c r="I18" s="367"/>
      <c r="J18" s="367"/>
      <c r="K18" s="367"/>
      <c r="L18" s="367"/>
      <c r="M18" s="367"/>
      <c r="N18" s="367"/>
      <c r="O18" s="367"/>
      <c r="P18" s="7"/>
      <c r="Q18" s="7"/>
      <c r="R18" s="7"/>
      <c r="S18" s="7"/>
      <c r="T18" s="7"/>
      <c r="U18" s="7"/>
      <c r="V18" s="7"/>
      <c r="W18" s="7"/>
      <c r="X18" s="7"/>
      <c r="Y18" s="7"/>
      <c r="Z18" s="7"/>
    </row>
    <row r="19" spans="1:26" s="3" customFormat="1" ht="78" customHeight="1" x14ac:dyDescent="0.2">
      <c r="A19" s="328" t="s">
        <v>6</v>
      </c>
      <c r="B19" s="328" t="s">
        <v>89</v>
      </c>
      <c r="C19" s="328" t="s">
        <v>88</v>
      </c>
      <c r="D19" s="328" t="s">
        <v>77</v>
      </c>
      <c r="E19" s="364" t="s">
        <v>87</v>
      </c>
      <c r="F19" s="365"/>
      <c r="G19" s="365"/>
      <c r="H19" s="365"/>
      <c r="I19" s="366"/>
      <c r="J19" s="328" t="s">
        <v>86</v>
      </c>
      <c r="K19" s="328"/>
      <c r="L19" s="328"/>
      <c r="M19" s="328"/>
      <c r="N19" s="328"/>
      <c r="O19" s="328"/>
      <c r="P19" s="4"/>
      <c r="Q19" s="4"/>
      <c r="R19" s="4"/>
      <c r="S19" s="4"/>
      <c r="T19" s="4"/>
      <c r="U19" s="4"/>
      <c r="V19" s="4"/>
      <c r="W19" s="4"/>
    </row>
    <row r="20" spans="1:26" s="3" customFormat="1" ht="51" customHeight="1" x14ac:dyDescent="0.2">
      <c r="A20" s="328"/>
      <c r="B20" s="328"/>
      <c r="C20" s="328"/>
      <c r="D20" s="328"/>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3D5A9A35-AA5B-44D0-A430-557CECDB66E4}"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1"/>
    </customSheetView>
    <customSheetView guid="{FC635E63-870E-46E2-9C75-FB0ADEEBBF02}"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2"/>
    </customSheetView>
    <customSheetView guid="{83700E8D-0C7F-4144-BA14-1AAF62730A06}"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3"/>
    </customSheetView>
    <customSheetView guid="{1EC492B2-59CB-4D3A-8068-60D0CFE05254}"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zoomScale="160" zoomScaleSheetLayoutView="160" workbookViewId="0">
      <selection activeCell="AV28" sqref="A25:AV2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372</v>
      </c>
    </row>
    <row r="4" spans="1:44" s="12" customFormat="1" ht="18.75" x14ac:dyDescent="0.3">
      <c r="A4" s="17"/>
      <c r="I4" s="16"/>
      <c r="J4" s="16"/>
      <c r="K4" s="15"/>
    </row>
    <row r="5" spans="1:44" s="12" customFormat="1" ht="18.75" customHeight="1" x14ac:dyDescent="0.2">
      <c r="A5" s="329" t="s">
        <v>397</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row>
    <row r="6" spans="1:44" s="12" customFormat="1" ht="18.75" x14ac:dyDescent="0.3">
      <c r="A6" s="17"/>
      <c r="I6" s="16"/>
      <c r="J6" s="16"/>
      <c r="K6" s="15"/>
    </row>
    <row r="7" spans="1:44" s="12" customFormat="1" ht="18.75" x14ac:dyDescent="0.2">
      <c r="A7" s="296" t="s">
        <v>11</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30" t="s">
        <v>8</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row>
    <row r="10" spans="1:44" s="12" customFormat="1" ht="18.75" customHeight="1" x14ac:dyDescent="0.2">
      <c r="A10" s="293" t="s">
        <v>10</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row>
    <row r="13" spans="1:44" s="12" customFormat="1" ht="18.75" customHeight="1" x14ac:dyDescent="0.2">
      <c r="A13" s="293" t="s">
        <v>9</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30" t="s">
        <v>8</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row>
    <row r="16" spans="1:44" s="3" customFormat="1" ht="15" customHeight="1" x14ac:dyDescent="0.2">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5" t="s">
        <v>521</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33" t="s">
        <v>371</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29"/>
      <c r="AN24" s="129"/>
      <c r="AO24" s="157"/>
      <c r="AP24" s="157"/>
      <c r="AQ24" s="157"/>
      <c r="AR24" s="157"/>
      <c r="AS24" s="135"/>
    </row>
    <row r="25" spans="1:45" ht="12.75" customHeight="1" x14ac:dyDescent="0.25">
      <c r="A25" s="413" t="s">
        <v>370</v>
      </c>
      <c r="B25" s="414"/>
      <c r="C25" s="414"/>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414"/>
      <c r="AB25" s="414"/>
      <c r="AC25" s="414"/>
      <c r="AD25" s="414"/>
      <c r="AE25" s="414"/>
      <c r="AF25" s="414"/>
      <c r="AG25" s="414"/>
      <c r="AH25" s="414"/>
      <c r="AI25" s="414"/>
      <c r="AJ25" s="414"/>
      <c r="AK25" s="412"/>
      <c r="AL25" s="412"/>
      <c r="AM25" s="130"/>
      <c r="AN25" s="434" t="s">
        <v>369</v>
      </c>
      <c r="AO25" s="434"/>
      <c r="AP25" s="434"/>
      <c r="AQ25" s="432"/>
      <c r="AR25" s="432"/>
      <c r="AS25" s="135"/>
    </row>
    <row r="26" spans="1:45" ht="17.25" customHeight="1" x14ac:dyDescent="0.25">
      <c r="A26" s="379" t="s">
        <v>368</v>
      </c>
      <c r="B26" s="380"/>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0"/>
      <c r="AA26" s="380"/>
      <c r="AB26" s="380"/>
      <c r="AC26" s="380"/>
      <c r="AD26" s="380"/>
      <c r="AE26" s="380"/>
      <c r="AF26" s="380"/>
      <c r="AG26" s="380"/>
      <c r="AH26" s="380"/>
      <c r="AI26" s="380"/>
      <c r="AJ26" s="380"/>
      <c r="AK26" s="381"/>
      <c r="AL26" s="381"/>
      <c r="AM26" s="130"/>
      <c r="AN26" s="423" t="s">
        <v>367</v>
      </c>
      <c r="AO26" s="424"/>
      <c r="AP26" s="425"/>
      <c r="AQ26" s="415"/>
      <c r="AR26" s="416"/>
      <c r="AS26" s="135"/>
    </row>
    <row r="27" spans="1:45" ht="17.25" customHeight="1" x14ac:dyDescent="0.25">
      <c r="A27" s="379" t="s">
        <v>366</v>
      </c>
      <c r="B27" s="380"/>
      <c r="C27" s="380"/>
      <c r="D27" s="380"/>
      <c r="E27" s="380"/>
      <c r="F27" s="380"/>
      <c r="G27" s="380"/>
      <c r="H27" s="380"/>
      <c r="I27" s="380"/>
      <c r="J27" s="380"/>
      <c r="K27" s="380"/>
      <c r="L27" s="380"/>
      <c r="M27" s="380"/>
      <c r="N27" s="380"/>
      <c r="O27" s="380"/>
      <c r="P27" s="380"/>
      <c r="Q27" s="380"/>
      <c r="R27" s="380"/>
      <c r="S27" s="380"/>
      <c r="T27" s="380"/>
      <c r="U27" s="380"/>
      <c r="V27" s="380"/>
      <c r="W27" s="380"/>
      <c r="X27" s="380"/>
      <c r="Y27" s="380"/>
      <c r="Z27" s="380"/>
      <c r="AA27" s="380"/>
      <c r="AB27" s="380"/>
      <c r="AC27" s="380"/>
      <c r="AD27" s="380"/>
      <c r="AE27" s="380"/>
      <c r="AF27" s="380"/>
      <c r="AG27" s="380"/>
      <c r="AH27" s="380"/>
      <c r="AI27" s="380"/>
      <c r="AJ27" s="380"/>
      <c r="AK27" s="381"/>
      <c r="AL27" s="381"/>
      <c r="AM27" s="130"/>
      <c r="AN27" s="423" t="s">
        <v>365</v>
      </c>
      <c r="AO27" s="424"/>
      <c r="AP27" s="425"/>
      <c r="AQ27" s="415"/>
      <c r="AR27" s="416"/>
      <c r="AS27" s="135"/>
    </row>
    <row r="28" spans="1:45" ht="27.75" customHeight="1" thickBot="1" x14ac:dyDescent="0.3">
      <c r="A28" s="426" t="s">
        <v>364</v>
      </c>
      <c r="B28" s="427"/>
      <c r="C28" s="427"/>
      <c r="D28" s="427"/>
      <c r="E28" s="427"/>
      <c r="F28" s="427"/>
      <c r="G28" s="427"/>
      <c r="H28" s="427"/>
      <c r="I28" s="427"/>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c r="AG28" s="427"/>
      <c r="AH28" s="427"/>
      <c r="AI28" s="427"/>
      <c r="AJ28" s="428"/>
      <c r="AK28" s="399"/>
      <c r="AL28" s="399"/>
      <c r="AM28" s="130"/>
      <c r="AN28" s="429" t="s">
        <v>363</v>
      </c>
      <c r="AO28" s="430"/>
      <c r="AP28" s="431"/>
      <c r="AQ28" s="415"/>
      <c r="AR28" s="416"/>
      <c r="AS28" s="135"/>
    </row>
    <row r="29" spans="1:45" ht="17.25" customHeight="1" x14ac:dyDescent="0.25">
      <c r="A29" s="417" t="s">
        <v>362</v>
      </c>
      <c r="B29" s="418"/>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9"/>
      <c r="AK29" s="412"/>
      <c r="AL29" s="412"/>
      <c r="AM29" s="130"/>
      <c r="AN29" s="420"/>
      <c r="AO29" s="421"/>
      <c r="AP29" s="421"/>
      <c r="AQ29" s="415"/>
      <c r="AR29" s="422"/>
      <c r="AS29" s="135"/>
    </row>
    <row r="30" spans="1:45" ht="17.25" customHeight="1" x14ac:dyDescent="0.25">
      <c r="A30" s="379" t="s">
        <v>361</v>
      </c>
      <c r="B30" s="380"/>
      <c r="C30" s="380"/>
      <c r="D30" s="380"/>
      <c r="E30" s="380"/>
      <c r="F30" s="380"/>
      <c r="G30" s="380"/>
      <c r="H30" s="380"/>
      <c r="I30" s="380"/>
      <c r="J30" s="380"/>
      <c r="K30" s="380"/>
      <c r="L30" s="380"/>
      <c r="M30" s="380"/>
      <c r="N30" s="380"/>
      <c r="O30" s="380"/>
      <c r="P30" s="380"/>
      <c r="Q30" s="380"/>
      <c r="R30" s="380"/>
      <c r="S30" s="380"/>
      <c r="T30" s="380"/>
      <c r="U30" s="380"/>
      <c r="V30" s="380"/>
      <c r="W30" s="380"/>
      <c r="X30" s="380"/>
      <c r="Y30" s="380"/>
      <c r="Z30" s="380"/>
      <c r="AA30" s="380"/>
      <c r="AB30" s="380"/>
      <c r="AC30" s="380"/>
      <c r="AD30" s="380"/>
      <c r="AE30" s="380"/>
      <c r="AF30" s="380"/>
      <c r="AG30" s="380"/>
      <c r="AH30" s="380"/>
      <c r="AI30" s="380"/>
      <c r="AJ30" s="380"/>
      <c r="AK30" s="381"/>
      <c r="AL30" s="381"/>
      <c r="AM30" s="130"/>
      <c r="AS30" s="135"/>
    </row>
    <row r="31" spans="1:45" ht="17.25" customHeight="1" x14ac:dyDescent="0.25">
      <c r="A31" s="379" t="s">
        <v>360</v>
      </c>
      <c r="B31" s="380"/>
      <c r="C31" s="380"/>
      <c r="D31" s="380"/>
      <c r="E31" s="380"/>
      <c r="F31" s="380"/>
      <c r="G31" s="380"/>
      <c r="H31" s="380"/>
      <c r="I31" s="380"/>
      <c r="J31" s="380"/>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0"/>
      <c r="AH31" s="380"/>
      <c r="AI31" s="380"/>
      <c r="AJ31" s="380"/>
      <c r="AK31" s="381"/>
      <c r="AL31" s="381"/>
      <c r="AM31" s="130"/>
      <c r="AN31" s="130"/>
      <c r="AO31" s="156"/>
      <c r="AP31" s="156"/>
      <c r="AQ31" s="156"/>
      <c r="AR31" s="156"/>
      <c r="AS31" s="135"/>
    </row>
    <row r="32" spans="1:45" ht="17.25" customHeight="1" x14ac:dyDescent="0.25">
      <c r="A32" s="379" t="s">
        <v>335</v>
      </c>
      <c r="B32" s="380"/>
      <c r="C32" s="380"/>
      <c r="D32" s="380"/>
      <c r="E32" s="380"/>
      <c r="F32" s="380"/>
      <c r="G32" s="380"/>
      <c r="H32" s="380"/>
      <c r="I32" s="380"/>
      <c r="J32" s="380"/>
      <c r="K32" s="380"/>
      <c r="L32" s="380"/>
      <c r="M32" s="380"/>
      <c r="N32" s="380"/>
      <c r="O32" s="380"/>
      <c r="P32" s="380"/>
      <c r="Q32" s="380"/>
      <c r="R32" s="380"/>
      <c r="S32" s="380"/>
      <c r="T32" s="380"/>
      <c r="U32" s="380"/>
      <c r="V32" s="380"/>
      <c r="W32" s="380"/>
      <c r="X32" s="380"/>
      <c r="Y32" s="380"/>
      <c r="Z32" s="380"/>
      <c r="AA32" s="380"/>
      <c r="AB32" s="380"/>
      <c r="AC32" s="380"/>
      <c r="AD32" s="380"/>
      <c r="AE32" s="380"/>
      <c r="AF32" s="380"/>
      <c r="AG32" s="380"/>
      <c r="AH32" s="380"/>
      <c r="AI32" s="380"/>
      <c r="AJ32" s="380"/>
      <c r="AK32" s="381"/>
      <c r="AL32" s="381"/>
      <c r="AM32" s="130"/>
      <c r="AN32" s="130"/>
      <c r="AO32" s="130"/>
      <c r="AP32" s="130"/>
      <c r="AQ32" s="130"/>
      <c r="AR32" s="130"/>
      <c r="AS32" s="135"/>
    </row>
    <row r="33" spans="1:45" ht="17.25" customHeight="1" x14ac:dyDescent="0.25">
      <c r="A33" s="379" t="s">
        <v>359</v>
      </c>
      <c r="B33" s="380"/>
      <c r="C33" s="380"/>
      <c r="D33" s="380"/>
      <c r="E33" s="380"/>
      <c r="F33" s="380"/>
      <c r="G33" s="380"/>
      <c r="H33" s="380"/>
      <c r="I33" s="380"/>
      <c r="J33" s="380"/>
      <c r="K33" s="380"/>
      <c r="L33" s="380"/>
      <c r="M33" s="380"/>
      <c r="N33" s="380"/>
      <c r="O33" s="380"/>
      <c r="P33" s="380"/>
      <c r="Q33" s="380"/>
      <c r="R33" s="380"/>
      <c r="S33" s="380"/>
      <c r="T33" s="380"/>
      <c r="U33" s="380"/>
      <c r="V33" s="380"/>
      <c r="W33" s="380"/>
      <c r="X33" s="380"/>
      <c r="Y33" s="380"/>
      <c r="Z33" s="380"/>
      <c r="AA33" s="380"/>
      <c r="AB33" s="380"/>
      <c r="AC33" s="380"/>
      <c r="AD33" s="380"/>
      <c r="AE33" s="380"/>
      <c r="AF33" s="380"/>
      <c r="AG33" s="380"/>
      <c r="AH33" s="380"/>
      <c r="AI33" s="380"/>
      <c r="AJ33" s="380"/>
      <c r="AK33" s="405"/>
      <c r="AL33" s="405"/>
      <c r="AM33" s="130"/>
      <c r="AN33" s="130"/>
      <c r="AO33" s="130"/>
      <c r="AP33" s="130"/>
      <c r="AQ33" s="130"/>
      <c r="AR33" s="130"/>
      <c r="AS33" s="135"/>
    </row>
    <row r="34" spans="1:45" ht="17.25" customHeight="1" x14ac:dyDescent="0.25">
      <c r="A34" s="379" t="s">
        <v>358</v>
      </c>
      <c r="B34" s="380"/>
      <c r="C34" s="380"/>
      <c r="D34" s="380"/>
      <c r="E34" s="380"/>
      <c r="F34" s="380"/>
      <c r="G34" s="380"/>
      <c r="H34" s="380"/>
      <c r="I34" s="380"/>
      <c r="J34" s="380"/>
      <c r="K34" s="380"/>
      <c r="L34" s="380"/>
      <c r="M34" s="380"/>
      <c r="N34" s="380"/>
      <c r="O34" s="380"/>
      <c r="P34" s="380"/>
      <c r="Q34" s="380"/>
      <c r="R34" s="380"/>
      <c r="S34" s="380"/>
      <c r="T34" s="380"/>
      <c r="U34" s="380"/>
      <c r="V34" s="380"/>
      <c r="W34" s="380"/>
      <c r="X34" s="380"/>
      <c r="Y34" s="380"/>
      <c r="Z34" s="380"/>
      <c r="AA34" s="380"/>
      <c r="AB34" s="380"/>
      <c r="AC34" s="380"/>
      <c r="AD34" s="380"/>
      <c r="AE34" s="380"/>
      <c r="AF34" s="380"/>
      <c r="AG34" s="380"/>
      <c r="AH34" s="380"/>
      <c r="AI34" s="380"/>
      <c r="AJ34" s="380"/>
      <c r="AK34" s="381"/>
      <c r="AL34" s="381"/>
      <c r="AM34" s="130"/>
      <c r="AN34" s="130"/>
      <c r="AO34" s="130"/>
      <c r="AP34" s="130"/>
      <c r="AQ34" s="130"/>
      <c r="AR34" s="130"/>
      <c r="AS34" s="135"/>
    </row>
    <row r="35" spans="1:45" ht="17.25" customHeight="1" x14ac:dyDescent="0.25">
      <c r="A35" s="379"/>
      <c r="B35" s="380"/>
      <c r="C35" s="380"/>
      <c r="D35" s="380"/>
      <c r="E35" s="380"/>
      <c r="F35" s="380"/>
      <c r="G35" s="380"/>
      <c r="H35" s="380"/>
      <c r="I35" s="380"/>
      <c r="J35" s="380"/>
      <c r="K35" s="380"/>
      <c r="L35" s="380"/>
      <c r="M35" s="380"/>
      <c r="N35" s="380"/>
      <c r="O35" s="380"/>
      <c r="P35" s="380"/>
      <c r="Q35" s="380"/>
      <c r="R35" s="380"/>
      <c r="S35" s="380"/>
      <c r="T35" s="380"/>
      <c r="U35" s="380"/>
      <c r="V35" s="380"/>
      <c r="W35" s="380"/>
      <c r="X35" s="380"/>
      <c r="Y35" s="380"/>
      <c r="Z35" s="380"/>
      <c r="AA35" s="380"/>
      <c r="AB35" s="380"/>
      <c r="AC35" s="380"/>
      <c r="AD35" s="380"/>
      <c r="AE35" s="380"/>
      <c r="AF35" s="380"/>
      <c r="AG35" s="380"/>
      <c r="AH35" s="380"/>
      <c r="AI35" s="380"/>
      <c r="AJ35" s="380"/>
      <c r="AK35" s="381"/>
      <c r="AL35" s="381"/>
      <c r="AM35" s="130"/>
      <c r="AN35" s="130"/>
      <c r="AO35" s="130"/>
      <c r="AP35" s="130"/>
      <c r="AQ35" s="130"/>
      <c r="AR35" s="130"/>
      <c r="AS35" s="135"/>
    </row>
    <row r="36" spans="1:45" ht="17.25" customHeight="1" thickBot="1" x14ac:dyDescent="0.3">
      <c r="A36" s="397" t="s">
        <v>323</v>
      </c>
      <c r="B36" s="398"/>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9"/>
      <c r="AL36" s="399"/>
      <c r="AM36" s="130"/>
      <c r="AN36" s="130"/>
      <c r="AO36" s="130"/>
      <c r="AP36" s="130"/>
      <c r="AQ36" s="130"/>
      <c r="AR36" s="130"/>
      <c r="AS36" s="135"/>
    </row>
    <row r="37" spans="1:45" ht="17.25" customHeight="1" x14ac:dyDescent="0.25">
      <c r="A37" s="413"/>
      <c r="B37" s="414"/>
      <c r="C37" s="414"/>
      <c r="D37" s="414"/>
      <c r="E37" s="414"/>
      <c r="F37" s="414"/>
      <c r="G37" s="414"/>
      <c r="H37" s="414"/>
      <c r="I37" s="414"/>
      <c r="J37" s="414"/>
      <c r="K37" s="414"/>
      <c r="L37" s="414"/>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412"/>
      <c r="AL37" s="412"/>
      <c r="AM37" s="130"/>
      <c r="AN37" s="130"/>
      <c r="AO37" s="130"/>
      <c r="AP37" s="130"/>
      <c r="AQ37" s="130"/>
      <c r="AR37" s="130"/>
      <c r="AS37" s="135"/>
    </row>
    <row r="38" spans="1:45" ht="17.25" customHeight="1" x14ac:dyDescent="0.25">
      <c r="A38" s="379" t="s">
        <v>357</v>
      </c>
      <c r="B38" s="380"/>
      <c r="C38" s="380"/>
      <c r="D38" s="380"/>
      <c r="E38" s="380"/>
      <c r="F38" s="380"/>
      <c r="G38" s="380"/>
      <c r="H38" s="380"/>
      <c r="I38" s="380"/>
      <c r="J38" s="380"/>
      <c r="K38" s="380"/>
      <c r="L38" s="380"/>
      <c r="M38" s="380"/>
      <c r="N38" s="380"/>
      <c r="O38" s="380"/>
      <c r="P38" s="380"/>
      <c r="Q38" s="380"/>
      <c r="R38" s="380"/>
      <c r="S38" s="380"/>
      <c r="T38" s="380"/>
      <c r="U38" s="380"/>
      <c r="V38" s="380"/>
      <c r="W38" s="380"/>
      <c r="X38" s="380"/>
      <c r="Y38" s="380"/>
      <c r="Z38" s="380"/>
      <c r="AA38" s="380"/>
      <c r="AB38" s="380"/>
      <c r="AC38" s="380"/>
      <c r="AD38" s="380"/>
      <c r="AE38" s="380"/>
      <c r="AF38" s="380"/>
      <c r="AG38" s="380"/>
      <c r="AH38" s="380"/>
      <c r="AI38" s="380"/>
      <c r="AJ38" s="380"/>
      <c r="AK38" s="381"/>
      <c r="AL38" s="381"/>
      <c r="AM38" s="130"/>
      <c r="AN38" s="130"/>
      <c r="AO38" s="130"/>
      <c r="AP38" s="130"/>
      <c r="AQ38" s="130"/>
      <c r="AR38" s="130"/>
      <c r="AS38" s="135"/>
    </row>
    <row r="39" spans="1:45" ht="17.25" customHeight="1" thickBot="1" x14ac:dyDescent="0.3">
      <c r="A39" s="397" t="s">
        <v>356</v>
      </c>
      <c r="B39" s="398"/>
      <c r="C39" s="398"/>
      <c r="D39" s="398"/>
      <c r="E39" s="398"/>
      <c r="F39" s="39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c r="AH39" s="398"/>
      <c r="AI39" s="398"/>
      <c r="AJ39" s="398"/>
      <c r="AK39" s="399"/>
      <c r="AL39" s="399"/>
      <c r="AM39" s="130"/>
      <c r="AN39" s="130"/>
      <c r="AO39" s="130"/>
      <c r="AP39" s="130"/>
      <c r="AQ39" s="130"/>
      <c r="AR39" s="130"/>
      <c r="AS39" s="135"/>
    </row>
    <row r="40" spans="1:45" ht="17.25" customHeight="1" x14ac:dyDescent="0.25">
      <c r="A40" s="413" t="s">
        <v>355</v>
      </c>
      <c r="B40" s="414"/>
      <c r="C40" s="414"/>
      <c r="D40" s="414"/>
      <c r="E40" s="414"/>
      <c r="F40" s="414"/>
      <c r="G40" s="414"/>
      <c r="H40" s="414"/>
      <c r="I40" s="414"/>
      <c r="J40" s="414"/>
      <c r="K40" s="414"/>
      <c r="L40" s="414"/>
      <c r="M40" s="414"/>
      <c r="N40" s="414"/>
      <c r="O40" s="414"/>
      <c r="P40" s="414"/>
      <c r="Q40" s="414"/>
      <c r="R40" s="414"/>
      <c r="S40" s="414"/>
      <c r="T40" s="414"/>
      <c r="U40" s="414"/>
      <c r="V40" s="414"/>
      <c r="W40" s="414"/>
      <c r="X40" s="414"/>
      <c r="Y40" s="414"/>
      <c r="Z40" s="414"/>
      <c r="AA40" s="414"/>
      <c r="AB40" s="414"/>
      <c r="AC40" s="414"/>
      <c r="AD40" s="414"/>
      <c r="AE40" s="414"/>
      <c r="AF40" s="414"/>
      <c r="AG40" s="414"/>
      <c r="AH40" s="414"/>
      <c r="AI40" s="414"/>
      <c r="AJ40" s="414"/>
      <c r="AK40" s="412"/>
      <c r="AL40" s="412"/>
      <c r="AM40" s="130"/>
      <c r="AN40" s="130"/>
      <c r="AO40" s="130"/>
      <c r="AP40" s="130"/>
      <c r="AQ40" s="130"/>
      <c r="AR40" s="130"/>
      <c r="AS40" s="135"/>
    </row>
    <row r="41" spans="1:45" ht="17.25" customHeight="1" x14ac:dyDescent="0.25">
      <c r="A41" s="379" t="s">
        <v>354</v>
      </c>
      <c r="B41" s="380"/>
      <c r="C41" s="380"/>
      <c r="D41" s="380"/>
      <c r="E41" s="380"/>
      <c r="F41" s="380"/>
      <c r="G41" s="380"/>
      <c r="H41" s="380"/>
      <c r="I41" s="380"/>
      <c r="J41" s="380"/>
      <c r="K41" s="380"/>
      <c r="L41" s="380"/>
      <c r="M41" s="380"/>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380"/>
      <c r="AK41" s="381"/>
      <c r="AL41" s="381"/>
      <c r="AM41" s="130"/>
      <c r="AN41" s="130"/>
      <c r="AO41" s="130"/>
      <c r="AP41" s="130"/>
      <c r="AQ41" s="130"/>
      <c r="AR41" s="130"/>
      <c r="AS41" s="135"/>
    </row>
    <row r="42" spans="1:45" ht="17.25" customHeight="1" x14ac:dyDescent="0.25">
      <c r="A42" s="379" t="s">
        <v>353</v>
      </c>
      <c r="B42" s="380"/>
      <c r="C42" s="380"/>
      <c r="D42" s="380"/>
      <c r="E42" s="380"/>
      <c r="F42" s="380"/>
      <c r="G42" s="380"/>
      <c r="H42" s="380"/>
      <c r="I42" s="380"/>
      <c r="J42" s="380"/>
      <c r="K42" s="380"/>
      <c r="L42" s="380"/>
      <c r="M42" s="380"/>
      <c r="N42" s="380"/>
      <c r="O42" s="380"/>
      <c r="P42" s="380"/>
      <c r="Q42" s="380"/>
      <c r="R42" s="380"/>
      <c r="S42" s="380"/>
      <c r="T42" s="380"/>
      <c r="U42" s="380"/>
      <c r="V42" s="380"/>
      <c r="W42" s="380"/>
      <c r="X42" s="380"/>
      <c r="Y42" s="380"/>
      <c r="Z42" s="380"/>
      <c r="AA42" s="380"/>
      <c r="AB42" s="380"/>
      <c r="AC42" s="380"/>
      <c r="AD42" s="380"/>
      <c r="AE42" s="380"/>
      <c r="AF42" s="380"/>
      <c r="AG42" s="380"/>
      <c r="AH42" s="380"/>
      <c r="AI42" s="380"/>
      <c r="AJ42" s="380"/>
      <c r="AK42" s="381"/>
      <c r="AL42" s="381"/>
      <c r="AM42" s="130"/>
      <c r="AN42" s="130"/>
      <c r="AO42" s="130"/>
      <c r="AP42" s="130"/>
      <c r="AQ42" s="130"/>
      <c r="AR42" s="130"/>
      <c r="AS42" s="135"/>
    </row>
    <row r="43" spans="1:45" ht="17.25" customHeight="1" x14ac:dyDescent="0.25">
      <c r="A43" s="379" t="s">
        <v>352</v>
      </c>
      <c r="B43" s="380"/>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380"/>
      <c r="AB43" s="380"/>
      <c r="AC43" s="380"/>
      <c r="AD43" s="380"/>
      <c r="AE43" s="380"/>
      <c r="AF43" s="380"/>
      <c r="AG43" s="380"/>
      <c r="AH43" s="380"/>
      <c r="AI43" s="380"/>
      <c r="AJ43" s="380"/>
      <c r="AK43" s="381"/>
      <c r="AL43" s="381"/>
      <c r="AM43" s="130"/>
      <c r="AN43" s="130"/>
      <c r="AO43" s="130"/>
      <c r="AP43" s="130"/>
      <c r="AQ43" s="130"/>
      <c r="AR43" s="130"/>
      <c r="AS43" s="135"/>
    </row>
    <row r="44" spans="1:45" ht="17.25" customHeight="1" x14ac:dyDescent="0.25">
      <c r="A44" s="379" t="s">
        <v>351</v>
      </c>
      <c r="B44" s="380"/>
      <c r="C44" s="380"/>
      <c r="D44" s="380"/>
      <c r="E44" s="380"/>
      <c r="F44" s="380"/>
      <c r="G44" s="380"/>
      <c r="H44" s="380"/>
      <c r="I44" s="380"/>
      <c r="J44" s="380"/>
      <c r="K44" s="380"/>
      <c r="L44" s="380"/>
      <c r="M44" s="380"/>
      <c r="N44" s="380"/>
      <c r="O44" s="380"/>
      <c r="P44" s="380"/>
      <c r="Q44" s="380"/>
      <c r="R44" s="380"/>
      <c r="S44" s="380"/>
      <c r="T44" s="380"/>
      <c r="U44" s="380"/>
      <c r="V44" s="380"/>
      <c r="W44" s="380"/>
      <c r="X44" s="380"/>
      <c r="Y44" s="380"/>
      <c r="Z44" s="380"/>
      <c r="AA44" s="380"/>
      <c r="AB44" s="380"/>
      <c r="AC44" s="380"/>
      <c r="AD44" s="380"/>
      <c r="AE44" s="380"/>
      <c r="AF44" s="380"/>
      <c r="AG44" s="380"/>
      <c r="AH44" s="380"/>
      <c r="AI44" s="380"/>
      <c r="AJ44" s="380"/>
      <c r="AK44" s="381"/>
      <c r="AL44" s="381"/>
      <c r="AM44" s="130"/>
      <c r="AN44" s="130"/>
      <c r="AO44" s="130"/>
      <c r="AP44" s="130"/>
      <c r="AQ44" s="130"/>
      <c r="AR44" s="130"/>
      <c r="AS44" s="135"/>
    </row>
    <row r="45" spans="1:45" ht="17.25" customHeight="1" x14ac:dyDescent="0.25">
      <c r="A45" s="379" t="s">
        <v>350</v>
      </c>
      <c r="B45" s="380"/>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1"/>
      <c r="AL45" s="381"/>
      <c r="AM45" s="130"/>
      <c r="AN45" s="130"/>
      <c r="AO45" s="130"/>
      <c r="AP45" s="130"/>
      <c r="AQ45" s="130"/>
      <c r="AR45" s="130"/>
      <c r="AS45" s="135"/>
    </row>
    <row r="46" spans="1:45" ht="17.25" customHeight="1" thickBot="1" x14ac:dyDescent="0.3">
      <c r="A46" s="406" t="s">
        <v>349</v>
      </c>
      <c r="B46" s="407"/>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407"/>
      <c r="AI46" s="407"/>
      <c r="AJ46" s="407"/>
      <c r="AK46" s="408"/>
      <c r="AL46" s="408"/>
      <c r="AM46" s="130"/>
      <c r="AN46" s="130"/>
      <c r="AO46" s="130"/>
      <c r="AP46" s="130"/>
      <c r="AQ46" s="130"/>
      <c r="AR46" s="130"/>
      <c r="AS46" s="135"/>
    </row>
    <row r="47" spans="1:45" ht="24" customHeight="1" x14ac:dyDescent="0.25">
      <c r="A47" s="409" t="s">
        <v>348</v>
      </c>
      <c r="B47" s="410"/>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0"/>
      <c r="AJ47" s="411"/>
      <c r="AK47" s="412" t="s">
        <v>5</v>
      </c>
      <c r="AL47" s="412"/>
      <c r="AM47" s="396" t="s">
        <v>329</v>
      </c>
      <c r="AN47" s="396"/>
      <c r="AO47" s="143" t="s">
        <v>328</v>
      </c>
      <c r="AP47" s="143" t="s">
        <v>327</v>
      </c>
      <c r="AQ47" s="135"/>
    </row>
    <row r="48" spans="1:45" ht="12" customHeight="1" x14ac:dyDescent="0.25">
      <c r="A48" s="379" t="s">
        <v>347</v>
      </c>
      <c r="B48" s="380"/>
      <c r="C48" s="380"/>
      <c r="D48" s="380"/>
      <c r="E48" s="380"/>
      <c r="F48" s="380"/>
      <c r="G48" s="380"/>
      <c r="H48" s="380"/>
      <c r="I48" s="380"/>
      <c r="J48" s="380"/>
      <c r="K48" s="380"/>
      <c r="L48" s="380"/>
      <c r="M48" s="380"/>
      <c r="N48" s="380"/>
      <c r="O48" s="380"/>
      <c r="P48" s="380"/>
      <c r="Q48" s="380"/>
      <c r="R48" s="380"/>
      <c r="S48" s="380"/>
      <c r="T48" s="380"/>
      <c r="U48" s="380"/>
      <c r="V48" s="380"/>
      <c r="W48" s="380"/>
      <c r="X48" s="380"/>
      <c r="Y48" s="380"/>
      <c r="Z48" s="380"/>
      <c r="AA48" s="380"/>
      <c r="AB48" s="380"/>
      <c r="AC48" s="380"/>
      <c r="AD48" s="380"/>
      <c r="AE48" s="380"/>
      <c r="AF48" s="380"/>
      <c r="AG48" s="380"/>
      <c r="AH48" s="380"/>
      <c r="AI48" s="380"/>
      <c r="AJ48" s="380"/>
      <c r="AK48" s="381"/>
      <c r="AL48" s="381"/>
      <c r="AM48" s="381"/>
      <c r="AN48" s="381"/>
      <c r="AO48" s="147"/>
      <c r="AP48" s="147"/>
      <c r="AQ48" s="135"/>
    </row>
    <row r="49" spans="1:43" ht="12" customHeight="1" x14ac:dyDescent="0.25">
      <c r="A49" s="379" t="s">
        <v>346</v>
      </c>
      <c r="B49" s="380"/>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0"/>
      <c r="AH49" s="380"/>
      <c r="AI49" s="380"/>
      <c r="AJ49" s="380"/>
      <c r="AK49" s="381"/>
      <c r="AL49" s="381"/>
      <c r="AM49" s="381"/>
      <c r="AN49" s="381"/>
      <c r="AO49" s="147"/>
      <c r="AP49" s="147"/>
      <c r="AQ49" s="135"/>
    </row>
    <row r="50" spans="1:43" ht="12" customHeight="1" thickBot="1" x14ac:dyDescent="0.3">
      <c r="A50" s="397" t="s">
        <v>345</v>
      </c>
      <c r="B50" s="398"/>
      <c r="C50" s="398"/>
      <c r="D50" s="398"/>
      <c r="E50" s="398"/>
      <c r="F50" s="398"/>
      <c r="G50" s="398"/>
      <c r="H50" s="398"/>
      <c r="I50" s="398"/>
      <c r="J50" s="398"/>
      <c r="K50" s="398"/>
      <c r="L50" s="398"/>
      <c r="M50" s="398"/>
      <c r="N50" s="398"/>
      <c r="O50" s="398"/>
      <c r="P50" s="398"/>
      <c r="Q50" s="398"/>
      <c r="R50" s="398"/>
      <c r="S50" s="398"/>
      <c r="T50" s="398"/>
      <c r="U50" s="398"/>
      <c r="V50" s="398"/>
      <c r="W50" s="398"/>
      <c r="X50" s="398"/>
      <c r="Y50" s="398"/>
      <c r="Z50" s="398"/>
      <c r="AA50" s="398"/>
      <c r="AB50" s="398"/>
      <c r="AC50" s="398"/>
      <c r="AD50" s="398"/>
      <c r="AE50" s="398"/>
      <c r="AF50" s="398"/>
      <c r="AG50" s="398"/>
      <c r="AH50" s="398"/>
      <c r="AI50" s="398"/>
      <c r="AJ50" s="398"/>
      <c r="AK50" s="399"/>
      <c r="AL50" s="399"/>
      <c r="AM50" s="399"/>
      <c r="AN50" s="39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94" t="s">
        <v>344</v>
      </c>
      <c r="B52" s="395"/>
      <c r="C52" s="395"/>
      <c r="D52" s="395"/>
      <c r="E52" s="395"/>
      <c r="F52" s="395"/>
      <c r="G52" s="395"/>
      <c r="H52" s="395"/>
      <c r="I52" s="395"/>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5"/>
      <c r="AH52" s="395"/>
      <c r="AI52" s="395"/>
      <c r="AJ52" s="395"/>
      <c r="AK52" s="396" t="s">
        <v>5</v>
      </c>
      <c r="AL52" s="396"/>
      <c r="AM52" s="396" t="s">
        <v>329</v>
      </c>
      <c r="AN52" s="396"/>
      <c r="AO52" s="143" t="s">
        <v>328</v>
      </c>
      <c r="AP52" s="143" t="s">
        <v>327</v>
      </c>
      <c r="AQ52" s="135"/>
    </row>
    <row r="53" spans="1:43" ht="11.25" customHeight="1" x14ac:dyDescent="0.25">
      <c r="A53" s="403" t="s">
        <v>343</v>
      </c>
      <c r="B53" s="404"/>
      <c r="C53" s="404"/>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5"/>
      <c r="AL53" s="405"/>
      <c r="AM53" s="405"/>
      <c r="AN53" s="405"/>
      <c r="AO53" s="151"/>
      <c r="AP53" s="151"/>
      <c r="AQ53" s="135"/>
    </row>
    <row r="54" spans="1:43" ht="12" customHeight="1" x14ac:dyDescent="0.25">
      <c r="A54" s="379" t="s">
        <v>342</v>
      </c>
      <c r="B54" s="380"/>
      <c r="C54" s="380"/>
      <c r="D54" s="380"/>
      <c r="E54" s="380"/>
      <c r="F54" s="380"/>
      <c r="G54" s="380"/>
      <c r="H54" s="380"/>
      <c r="I54" s="380"/>
      <c r="J54" s="380"/>
      <c r="K54" s="380"/>
      <c r="L54" s="380"/>
      <c r="M54" s="380"/>
      <c r="N54" s="380"/>
      <c r="O54" s="380"/>
      <c r="P54" s="380"/>
      <c r="Q54" s="380"/>
      <c r="R54" s="380"/>
      <c r="S54" s="380"/>
      <c r="T54" s="380"/>
      <c r="U54" s="380"/>
      <c r="V54" s="380"/>
      <c r="W54" s="380"/>
      <c r="X54" s="380"/>
      <c r="Y54" s="380"/>
      <c r="Z54" s="380"/>
      <c r="AA54" s="380"/>
      <c r="AB54" s="380"/>
      <c r="AC54" s="380"/>
      <c r="AD54" s="380"/>
      <c r="AE54" s="380"/>
      <c r="AF54" s="380"/>
      <c r="AG54" s="380"/>
      <c r="AH54" s="380"/>
      <c r="AI54" s="380"/>
      <c r="AJ54" s="380"/>
      <c r="AK54" s="381"/>
      <c r="AL54" s="381"/>
      <c r="AM54" s="381"/>
      <c r="AN54" s="381"/>
      <c r="AO54" s="147"/>
      <c r="AP54" s="147"/>
      <c r="AQ54" s="135"/>
    </row>
    <row r="55" spans="1:43" ht="12" customHeight="1" x14ac:dyDescent="0.25">
      <c r="A55" s="379" t="s">
        <v>341</v>
      </c>
      <c r="B55" s="380"/>
      <c r="C55" s="380"/>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80"/>
      <c r="AH55" s="380"/>
      <c r="AI55" s="380"/>
      <c r="AJ55" s="380"/>
      <c r="AK55" s="381"/>
      <c r="AL55" s="381"/>
      <c r="AM55" s="381"/>
      <c r="AN55" s="381"/>
      <c r="AO55" s="147"/>
      <c r="AP55" s="147"/>
      <c r="AQ55" s="135"/>
    </row>
    <row r="56" spans="1:43" ht="12" customHeight="1" thickBot="1" x14ac:dyDescent="0.3">
      <c r="A56" s="397" t="s">
        <v>340</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8"/>
      <c r="AI56" s="398"/>
      <c r="AJ56" s="398"/>
      <c r="AK56" s="399"/>
      <c r="AL56" s="399"/>
      <c r="AM56" s="399"/>
      <c r="AN56" s="39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94" t="s">
        <v>339</v>
      </c>
      <c r="B58" s="395"/>
      <c r="C58" s="395"/>
      <c r="D58" s="395"/>
      <c r="E58" s="395"/>
      <c r="F58" s="395"/>
      <c r="G58" s="395"/>
      <c r="H58" s="395"/>
      <c r="I58" s="395"/>
      <c r="J58" s="395"/>
      <c r="K58" s="395"/>
      <c r="L58" s="395"/>
      <c r="M58" s="395"/>
      <c r="N58" s="395"/>
      <c r="O58" s="395"/>
      <c r="P58" s="395"/>
      <c r="Q58" s="395"/>
      <c r="R58" s="395"/>
      <c r="S58" s="395"/>
      <c r="T58" s="395"/>
      <c r="U58" s="395"/>
      <c r="V58" s="395"/>
      <c r="W58" s="395"/>
      <c r="X58" s="395"/>
      <c r="Y58" s="395"/>
      <c r="Z58" s="395"/>
      <c r="AA58" s="395"/>
      <c r="AB58" s="395"/>
      <c r="AC58" s="395"/>
      <c r="AD58" s="395"/>
      <c r="AE58" s="395"/>
      <c r="AF58" s="395"/>
      <c r="AG58" s="395"/>
      <c r="AH58" s="395"/>
      <c r="AI58" s="395"/>
      <c r="AJ58" s="395"/>
      <c r="AK58" s="396" t="s">
        <v>5</v>
      </c>
      <c r="AL58" s="396"/>
      <c r="AM58" s="396" t="s">
        <v>329</v>
      </c>
      <c r="AN58" s="396"/>
      <c r="AO58" s="143" t="s">
        <v>328</v>
      </c>
      <c r="AP58" s="143" t="s">
        <v>327</v>
      </c>
      <c r="AQ58" s="135"/>
    </row>
    <row r="59" spans="1:43" ht="12.75" customHeight="1" x14ac:dyDescent="0.25">
      <c r="A59" s="400" t="s">
        <v>338</v>
      </c>
      <c r="B59" s="401"/>
      <c r="C59" s="401"/>
      <c r="D59" s="401"/>
      <c r="E59" s="401"/>
      <c r="F59" s="401"/>
      <c r="G59" s="401"/>
      <c r="H59" s="401"/>
      <c r="I59" s="401"/>
      <c r="J59" s="401"/>
      <c r="K59" s="401"/>
      <c r="L59" s="401"/>
      <c r="M59" s="401"/>
      <c r="N59" s="401"/>
      <c r="O59" s="401"/>
      <c r="P59" s="401"/>
      <c r="Q59" s="401"/>
      <c r="R59" s="401"/>
      <c r="S59" s="401"/>
      <c r="T59" s="401"/>
      <c r="U59" s="401"/>
      <c r="V59" s="401"/>
      <c r="W59" s="401"/>
      <c r="X59" s="401"/>
      <c r="Y59" s="401"/>
      <c r="Z59" s="401"/>
      <c r="AA59" s="401"/>
      <c r="AB59" s="401"/>
      <c r="AC59" s="401"/>
      <c r="AD59" s="401"/>
      <c r="AE59" s="401"/>
      <c r="AF59" s="401"/>
      <c r="AG59" s="401"/>
      <c r="AH59" s="401"/>
      <c r="AI59" s="401"/>
      <c r="AJ59" s="401"/>
      <c r="AK59" s="402"/>
      <c r="AL59" s="402"/>
      <c r="AM59" s="402"/>
      <c r="AN59" s="402"/>
      <c r="AO59" s="149"/>
      <c r="AP59" s="149"/>
      <c r="AQ59" s="141"/>
    </row>
    <row r="60" spans="1:43" ht="12" customHeight="1" x14ac:dyDescent="0.25">
      <c r="A60" s="379" t="s">
        <v>337</v>
      </c>
      <c r="B60" s="380"/>
      <c r="C60" s="380"/>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0"/>
      <c r="AB60" s="380"/>
      <c r="AC60" s="380"/>
      <c r="AD60" s="380"/>
      <c r="AE60" s="380"/>
      <c r="AF60" s="380"/>
      <c r="AG60" s="380"/>
      <c r="AH60" s="380"/>
      <c r="AI60" s="380"/>
      <c r="AJ60" s="380"/>
      <c r="AK60" s="381"/>
      <c r="AL60" s="381"/>
      <c r="AM60" s="381"/>
      <c r="AN60" s="381"/>
      <c r="AO60" s="147"/>
      <c r="AP60" s="147"/>
      <c r="AQ60" s="135"/>
    </row>
    <row r="61" spans="1:43" ht="12" customHeight="1" x14ac:dyDescent="0.25">
      <c r="A61" s="379" t="s">
        <v>336</v>
      </c>
      <c r="B61" s="380"/>
      <c r="C61" s="380"/>
      <c r="D61" s="380"/>
      <c r="E61" s="380"/>
      <c r="F61" s="380"/>
      <c r="G61" s="380"/>
      <c r="H61" s="380"/>
      <c r="I61" s="380"/>
      <c r="J61" s="380"/>
      <c r="K61" s="380"/>
      <c r="L61" s="380"/>
      <c r="M61" s="380"/>
      <c r="N61" s="380"/>
      <c r="O61" s="380"/>
      <c r="P61" s="380"/>
      <c r="Q61" s="380"/>
      <c r="R61" s="380"/>
      <c r="S61" s="380"/>
      <c r="T61" s="380"/>
      <c r="U61" s="380"/>
      <c r="V61" s="380"/>
      <c r="W61" s="380"/>
      <c r="X61" s="380"/>
      <c r="Y61" s="380"/>
      <c r="Z61" s="380"/>
      <c r="AA61" s="380"/>
      <c r="AB61" s="380"/>
      <c r="AC61" s="380"/>
      <c r="AD61" s="380"/>
      <c r="AE61" s="380"/>
      <c r="AF61" s="380"/>
      <c r="AG61" s="380"/>
      <c r="AH61" s="380"/>
      <c r="AI61" s="380"/>
      <c r="AJ61" s="380"/>
      <c r="AK61" s="381"/>
      <c r="AL61" s="381"/>
      <c r="AM61" s="381"/>
      <c r="AN61" s="381"/>
      <c r="AO61" s="147"/>
      <c r="AP61" s="147"/>
      <c r="AQ61" s="135"/>
    </row>
    <row r="62" spans="1:43" ht="12" customHeight="1" x14ac:dyDescent="0.25">
      <c r="A62" s="379" t="s">
        <v>335</v>
      </c>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80"/>
      <c r="AK62" s="381"/>
      <c r="AL62" s="381"/>
      <c r="AM62" s="381"/>
      <c r="AN62" s="381"/>
      <c r="AO62" s="147"/>
      <c r="AP62" s="147"/>
      <c r="AQ62" s="135"/>
    </row>
    <row r="63" spans="1:43" ht="9.75" customHeight="1" x14ac:dyDescent="0.25">
      <c r="A63" s="379"/>
      <c r="B63" s="380"/>
      <c r="C63" s="380"/>
      <c r="D63" s="380"/>
      <c r="E63" s="380"/>
      <c r="F63" s="380"/>
      <c r="G63" s="380"/>
      <c r="H63" s="380"/>
      <c r="I63" s="380"/>
      <c r="J63" s="380"/>
      <c r="K63" s="380"/>
      <c r="L63" s="380"/>
      <c r="M63" s="380"/>
      <c r="N63" s="380"/>
      <c r="O63" s="380"/>
      <c r="P63" s="380"/>
      <c r="Q63" s="380"/>
      <c r="R63" s="380"/>
      <c r="S63" s="380"/>
      <c r="T63" s="380"/>
      <c r="U63" s="380"/>
      <c r="V63" s="380"/>
      <c r="W63" s="380"/>
      <c r="X63" s="380"/>
      <c r="Y63" s="380"/>
      <c r="Z63" s="380"/>
      <c r="AA63" s="380"/>
      <c r="AB63" s="380"/>
      <c r="AC63" s="380"/>
      <c r="AD63" s="380"/>
      <c r="AE63" s="380"/>
      <c r="AF63" s="380"/>
      <c r="AG63" s="380"/>
      <c r="AH63" s="380"/>
      <c r="AI63" s="380"/>
      <c r="AJ63" s="380"/>
      <c r="AK63" s="381"/>
      <c r="AL63" s="381"/>
      <c r="AM63" s="381"/>
      <c r="AN63" s="381"/>
      <c r="AO63" s="147"/>
      <c r="AP63" s="147"/>
      <c r="AQ63" s="135"/>
    </row>
    <row r="64" spans="1:43" ht="9.75" customHeight="1" x14ac:dyDescent="0.25">
      <c r="A64" s="379"/>
      <c r="B64" s="380"/>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380"/>
      <c r="AA64" s="380"/>
      <c r="AB64" s="380"/>
      <c r="AC64" s="380"/>
      <c r="AD64" s="380"/>
      <c r="AE64" s="380"/>
      <c r="AF64" s="380"/>
      <c r="AG64" s="380"/>
      <c r="AH64" s="380"/>
      <c r="AI64" s="380"/>
      <c r="AJ64" s="380"/>
      <c r="AK64" s="381"/>
      <c r="AL64" s="381"/>
      <c r="AM64" s="381"/>
      <c r="AN64" s="381"/>
      <c r="AO64" s="147"/>
      <c r="AP64" s="147"/>
      <c r="AQ64" s="135"/>
    </row>
    <row r="65" spans="1:43" ht="12" customHeight="1" x14ac:dyDescent="0.25">
      <c r="A65" s="379" t="s">
        <v>334</v>
      </c>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380"/>
      <c r="AA65" s="380"/>
      <c r="AB65" s="380"/>
      <c r="AC65" s="380"/>
      <c r="AD65" s="380"/>
      <c r="AE65" s="380"/>
      <c r="AF65" s="380"/>
      <c r="AG65" s="380"/>
      <c r="AH65" s="380"/>
      <c r="AI65" s="380"/>
      <c r="AJ65" s="380"/>
      <c r="AK65" s="381"/>
      <c r="AL65" s="381"/>
      <c r="AM65" s="381"/>
      <c r="AN65" s="381"/>
      <c r="AO65" s="147"/>
      <c r="AP65" s="147"/>
      <c r="AQ65" s="135"/>
    </row>
    <row r="66" spans="1:43" ht="27.75" customHeight="1" x14ac:dyDescent="0.25">
      <c r="A66" s="383" t="s">
        <v>333</v>
      </c>
      <c r="B66" s="384"/>
      <c r="C66" s="384"/>
      <c r="D66" s="384"/>
      <c r="E66" s="384"/>
      <c r="F66" s="384"/>
      <c r="G66" s="384"/>
      <c r="H66" s="384"/>
      <c r="I66" s="384"/>
      <c r="J66" s="384"/>
      <c r="K66" s="384"/>
      <c r="L66" s="384"/>
      <c r="M66" s="384"/>
      <c r="N66" s="384"/>
      <c r="O66" s="384"/>
      <c r="P66" s="384"/>
      <c r="Q66" s="384"/>
      <c r="R66" s="384"/>
      <c r="S66" s="384"/>
      <c r="T66" s="384"/>
      <c r="U66" s="384"/>
      <c r="V66" s="384"/>
      <c r="W66" s="384"/>
      <c r="X66" s="384"/>
      <c r="Y66" s="384"/>
      <c r="Z66" s="384"/>
      <c r="AA66" s="384"/>
      <c r="AB66" s="384"/>
      <c r="AC66" s="384"/>
      <c r="AD66" s="384"/>
      <c r="AE66" s="384"/>
      <c r="AF66" s="384"/>
      <c r="AG66" s="384"/>
      <c r="AH66" s="384"/>
      <c r="AI66" s="384"/>
      <c r="AJ66" s="385"/>
      <c r="AK66" s="386"/>
      <c r="AL66" s="386"/>
      <c r="AM66" s="386"/>
      <c r="AN66" s="386"/>
      <c r="AO66" s="148"/>
      <c r="AP66" s="148"/>
      <c r="AQ66" s="141"/>
    </row>
    <row r="67" spans="1:43" ht="11.25" customHeight="1" x14ac:dyDescent="0.25">
      <c r="A67" s="379" t="s">
        <v>325</v>
      </c>
      <c r="B67" s="380"/>
      <c r="C67" s="380"/>
      <c r="D67" s="380"/>
      <c r="E67" s="380"/>
      <c r="F67" s="380"/>
      <c r="G67" s="380"/>
      <c r="H67" s="380"/>
      <c r="I67" s="380"/>
      <c r="J67" s="380"/>
      <c r="K67" s="380"/>
      <c r="L67" s="380"/>
      <c r="M67" s="380"/>
      <c r="N67" s="380"/>
      <c r="O67" s="380"/>
      <c r="P67" s="380"/>
      <c r="Q67" s="380"/>
      <c r="R67" s="380"/>
      <c r="S67" s="380"/>
      <c r="T67" s="380"/>
      <c r="U67" s="380"/>
      <c r="V67" s="380"/>
      <c r="W67" s="380"/>
      <c r="X67" s="380"/>
      <c r="Y67" s="380"/>
      <c r="Z67" s="380"/>
      <c r="AA67" s="380"/>
      <c r="AB67" s="380"/>
      <c r="AC67" s="380"/>
      <c r="AD67" s="380"/>
      <c r="AE67" s="380"/>
      <c r="AF67" s="380"/>
      <c r="AG67" s="380"/>
      <c r="AH67" s="380"/>
      <c r="AI67" s="380"/>
      <c r="AJ67" s="380"/>
      <c r="AK67" s="381"/>
      <c r="AL67" s="381"/>
      <c r="AM67" s="381"/>
      <c r="AN67" s="381"/>
      <c r="AO67" s="147"/>
      <c r="AP67" s="147"/>
      <c r="AQ67" s="135"/>
    </row>
    <row r="68" spans="1:43" ht="25.5" customHeight="1" x14ac:dyDescent="0.25">
      <c r="A68" s="383" t="s">
        <v>326</v>
      </c>
      <c r="B68" s="384"/>
      <c r="C68" s="384"/>
      <c r="D68" s="384"/>
      <c r="E68" s="384"/>
      <c r="F68" s="384"/>
      <c r="G68" s="384"/>
      <c r="H68" s="384"/>
      <c r="I68" s="384"/>
      <c r="J68" s="384"/>
      <c r="K68" s="384"/>
      <c r="L68" s="384"/>
      <c r="M68" s="384"/>
      <c r="N68" s="384"/>
      <c r="O68" s="384"/>
      <c r="P68" s="384"/>
      <c r="Q68" s="384"/>
      <c r="R68" s="384"/>
      <c r="S68" s="384"/>
      <c r="T68" s="384"/>
      <c r="U68" s="384"/>
      <c r="V68" s="384"/>
      <c r="W68" s="384"/>
      <c r="X68" s="384"/>
      <c r="Y68" s="384"/>
      <c r="Z68" s="384"/>
      <c r="AA68" s="384"/>
      <c r="AB68" s="384"/>
      <c r="AC68" s="384"/>
      <c r="AD68" s="384"/>
      <c r="AE68" s="384"/>
      <c r="AF68" s="384"/>
      <c r="AG68" s="384"/>
      <c r="AH68" s="384"/>
      <c r="AI68" s="384"/>
      <c r="AJ68" s="385"/>
      <c r="AK68" s="386"/>
      <c r="AL68" s="386"/>
      <c r="AM68" s="386"/>
      <c r="AN68" s="386"/>
      <c r="AO68" s="148"/>
      <c r="AP68" s="148"/>
      <c r="AQ68" s="141"/>
    </row>
    <row r="69" spans="1:43" ht="12" customHeight="1" x14ac:dyDescent="0.25">
      <c r="A69" s="379" t="s">
        <v>324</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0"/>
      <c r="AK69" s="381"/>
      <c r="AL69" s="381"/>
      <c r="AM69" s="381"/>
      <c r="AN69" s="381"/>
      <c r="AO69" s="147"/>
      <c r="AP69" s="147"/>
      <c r="AQ69" s="135"/>
    </row>
    <row r="70" spans="1:43" ht="12.75" customHeight="1" x14ac:dyDescent="0.25">
      <c r="A70" s="388" t="s">
        <v>332</v>
      </c>
      <c r="B70" s="389"/>
      <c r="C70" s="389"/>
      <c r="D70" s="389"/>
      <c r="E70" s="389"/>
      <c r="F70" s="389"/>
      <c r="G70" s="389"/>
      <c r="H70" s="389"/>
      <c r="I70" s="389"/>
      <c r="J70" s="389"/>
      <c r="K70" s="389"/>
      <c r="L70" s="389"/>
      <c r="M70" s="389"/>
      <c r="N70" s="389"/>
      <c r="O70" s="389"/>
      <c r="P70" s="389"/>
      <c r="Q70" s="389"/>
      <c r="R70" s="389"/>
      <c r="S70" s="389"/>
      <c r="T70" s="389"/>
      <c r="U70" s="389"/>
      <c r="V70" s="389"/>
      <c r="W70" s="389"/>
      <c r="X70" s="389"/>
      <c r="Y70" s="389"/>
      <c r="Z70" s="389"/>
      <c r="AA70" s="389"/>
      <c r="AB70" s="389"/>
      <c r="AC70" s="389"/>
      <c r="AD70" s="389"/>
      <c r="AE70" s="389"/>
      <c r="AF70" s="389"/>
      <c r="AG70" s="389"/>
      <c r="AH70" s="389"/>
      <c r="AI70" s="389"/>
      <c r="AJ70" s="389"/>
      <c r="AK70" s="386"/>
      <c r="AL70" s="386"/>
      <c r="AM70" s="386"/>
      <c r="AN70" s="386"/>
      <c r="AO70" s="148"/>
      <c r="AP70" s="148"/>
      <c r="AQ70" s="141"/>
    </row>
    <row r="71" spans="1:43" ht="12" customHeight="1" x14ac:dyDescent="0.25">
      <c r="A71" s="379" t="s">
        <v>323</v>
      </c>
      <c r="B71" s="380"/>
      <c r="C71" s="380"/>
      <c r="D71" s="380"/>
      <c r="E71" s="380"/>
      <c r="F71" s="380"/>
      <c r="G71" s="380"/>
      <c r="H71" s="380"/>
      <c r="I71" s="380"/>
      <c r="J71" s="380"/>
      <c r="K71" s="380"/>
      <c r="L71" s="380"/>
      <c r="M71" s="380"/>
      <c r="N71" s="380"/>
      <c r="O71" s="380"/>
      <c r="P71" s="380"/>
      <c r="Q71" s="380"/>
      <c r="R71" s="380"/>
      <c r="S71" s="380"/>
      <c r="T71" s="380"/>
      <c r="U71" s="380"/>
      <c r="V71" s="380"/>
      <c r="W71" s="380"/>
      <c r="X71" s="380"/>
      <c r="Y71" s="380"/>
      <c r="Z71" s="380"/>
      <c r="AA71" s="380"/>
      <c r="AB71" s="380"/>
      <c r="AC71" s="380"/>
      <c r="AD71" s="380"/>
      <c r="AE71" s="380"/>
      <c r="AF71" s="380"/>
      <c r="AG71" s="380"/>
      <c r="AH71" s="380"/>
      <c r="AI71" s="380"/>
      <c r="AJ71" s="380"/>
      <c r="AK71" s="381"/>
      <c r="AL71" s="381"/>
      <c r="AM71" s="381"/>
      <c r="AN71" s="381"/>
      <c r="AO71" s="147"/>
      <c r="AP71" s="147"/>
      <c r="AQ71" s="135"/>
    </row>
    <row r="72" spans="1:43" ht="12.75" customHeight="1" thickBot="1" x14ac:dyDescent="0.3">
      <c r="A72" s="390" t="s">
        <v>331</v>
      </c>
      <c r="B72" s="391"/>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391"/>
      <c r="AA72" s="391"/>
      <c r="AB72" s="391"/>
      <c r="AC72" s="391"/>
      <c r="AD72" s="391"/>
      <c r="AE72" s="391"/>
      <c r="AF72" s="391"/>
      <c r="AG72" s="391"/>
      <c r="AH72" s="391"/>
      <c r="AI72" s="391"/>
      <c r="AJ72" s="392"/>
      <c r="AK72" s="393"/>
      <c r="AL72" s="393"/>
      <c r="AM72" s="393"/>
      <c r="AN72" s="393"/>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94" t="s">
        <v>330</v>
      </c>
      <c r="B74" s="395"/>
      <c r="C74" s="395"/>
      <c r="D74" s="395"/>
      <c r="E74" s="395"/>
      <c r="F74" s="395"/>
      <c r="G74" s="395"/>
      <c r="H74" s="395"/>
      <c r="I74" s="395"/>
      <c r="J74" s="395"/>
      <c r="K74" s="395"/>
      <c r="L74" s="395"/>
      <c r="M74" s="395"/>
      <c r="N74" s="395"/>
      <c r="O74" s="395"/>
      <c r="P74" s="395"/>
      <c r="Q74" s="395"/>
      <c r="R74" s="395"/>
      <c r="S74" s="395"/>
      <c r="T74" s="395"/>
      <c r="U74" s="395"/>
      <c r="V74" s="395"/>
      <c r="W74" s="395"/>
      <c r="X74" s="395"/>
      <c r="Y74" s="395"/>
      <c r="Z74" s="395"/>
      <c r="AA74" s="395"/>
      <c r="AB74" s="395"/>
      <c r="AC74" s="395"/>
      <c r="AD74" s="395"/>
      <c r="AE74" s="395"/>
      <c r="AF74" s="395"/>
      <c r="AG74" s="395"/>
      <c r="AH74" s="395"/>
      <c r="AI74" s="395"/>
      <c r="AJ74" s="395"/>
      <c r="AK74" s="396" t="s">
        <v>5</v>
      </c>
      <c r="AL74" s="396"/>
      <c r="AM74" s="396" t="s">
        <v>329</v>
      </c>
      <c r="AN74" s="396"/>
      <c r="AO74" s="143" t="s">
        <v>328</v>
      </c>
      <c r="AP74" s="143" t="s">
        <v>327</v>
      </c>
      <c r="AQ74" s="135"/>
    </row>
    <row r="75" spans="1:43" ht="25.5" customHeight="1" x14ac:dyDescent="0.25">
      <c r="A75" s="383" t="s">
        <v>326</v>
      </c>
      <c r="B75" s="384"/>
      <c r="C75" s="384"/>
      <c r="D75" s="384"/>
      <c r="E75" s="384"/>
      <c r="F75" s="384"/>
      <c r="G75" s="384"/>
      <c r="H75" s="384"/>
      <c r="I75" s="384"/>
      <c r="J75" s="384"/>
      <c r="K75" s="384"/>
      <c r="L75" s="384"/>
      <c r="M75" s="384"/>
      <c r="N75" s="384"/>
      <c r="O75" s="384"/>
      <c r="P75" s="384"/>
      <c r="Q75" s="384"/>
      <c r="R75" s="384"/>
      <c r="S75" s="384"/>
      <c r="T75" s="384"/>
      <c r="U75" s="384"/>
      <c r="V75" s="384"/>
      <c r="W75" s="384"/>
      <c r="X75" s="384"/>
      <c r="Y75" s="384"/>
      <c r="Z75" s="384"/>
      <c r="AA75" s="384"/>
      <c r="AB75" s="384"/>
      <c r="AC75" s="384"/>
      <c r="AD75" s="384"/>
      <c r="AE75" s="384"/>
      <c r="AF75" s="384"/>
      <c r="AG75" s="384"/>
      <c r="AH75" s="384"/>
      <c r="AI75" s="384"/>
      <c r="AJ75" s="385"/>
      <c r="AK75" s="386"/>
      <c r="AL75" s="386"/>
      <c r="AM75" s="387"/>
      <c r="AN75" s="387"/>
      <c r="AO75" s="139"/>
      <c r="AP75" s="139"/>
      <c r="AQ75" s="141"/>
    </row>
    <row r="76" spans="1:43" ht="12" customHeight="1" x14ac:dyDescent="0.25">
      <c r="A76" s="379" t="s">
        <v>325</v>
      </c>
      <c r="B76" s="380"/>
      <c r="C76" s="380"/>
      <c r="D76" s="380"/>
      <c r="E76" s="380"/>
      <c r="F76" s="380"/>
      <c r="G76" s="380"/>
      <c r="H76" s="380"/>
      <c r="I76" s="380"/>
      <c r="J76" s="380"/>
      <c r="K76" s="380"/>
      <c r="L76" s="380"/>
      <c r="M76" s="380"/>
      <c r="N76" s="380"/>
      <c r="O76" s="380"/>
      <c r="P76" s="380"/>
      <c r="Q76" s="380"/>
      <c r="R76" s="380"/>
      <c r="S76" s="380"/>
      <c r="T76" s="380"/>
      <c r="U76" s="380"/>
      <c r="V76" s="380"/>
      <c r="W76" s="380"/>
      <c r="X76" s="380"/>
      <c r="Y76" s="380"/>
      <c r="Z76" s="380"/>
      <c r="AA76" s="380"/>
      <c r="AB76" s="380"/>
      <c r="AC76" s="380"/>
      <c r="AD76" s="380"/>
      <c r="AE76" s="380"/>
      <c r="AF76" s="380"/>
      <c r="AG76" s="380"/>
      <c r="AH76" s="380"/>
      <c r="AI76" s="380"/>
      <c r="AJ76" s="380"/>
      <c r="AK76" s="381"/>
      <c r="AL76" s="381"/>
      <c r="AM76" s="382"/>
      <c r="AN76" s="382"/>
      <c r="AO76" s="142"/>
      <c r="AP76" s="142"/>
      <c r="AQ76" s="135"/>
    </row>
    <row r="77" spans="1:43" ht="12" customHeight="1" x14ac:dyDescent="0.25">
      <c r="A77" s="379" t="s">
        <v>324</v>
      </c>
      <c r="B77" s="380"/>
      <c r="C77" s="380"/>
      <c r="D77" s="380"/>
      <c r="E77" s="380"/>
      <c r="F77" s="380"/>
      <c r="G77" s="380"/>
      <c r="H77" s="380"/>
      <c r="I77" s="380"/>
      <c r="J77" s="380"/>
      <c r="K77" s="380"/>
      <c r="L77" s="380"/>
      <c r="M77" s="380"/>
      <c r="N77" s="380"/>
      <c r="O77" s="380"/>
      <c r="P77" s="380"/>
      <c r="Q77" s="380"/>
      <c r="R77" s="380"/>
      <c r="S77" s="380"/>
      <c r="T77" s="380"/>
      <c r="U77" s="380"/>
      <c r="V77" s="380"/>
      <c r="W77" s="380"/>
      <c r="X77" s="380"/>
      <c r="Y77" s="380"/>
      <c r="Z77" s="380"/>
      <c r="AA77" s="380"/>
      <c r="AB77" s="380"/>
      <c r="AC77" s="380"/>
      <c r="AD77" s="380"/>
      <c r="AE77" s="380"/>
      <c r="AF77" s="380"/>
      <c r="AG77" s="380"/>
      <c r="AH77" s="380"/>
      <c r="AI77" s="380"/>
      <c r="AJ77" s="380"/>
      <c r="AK77" s="381"/>
      <c r="AL77" s="381"/>
      <c r="AM77" s="382"/>
      <c r="AN77" s="382"/>
      <c r="AO77" s="142"/>
      <c r="AP77" s="142"/>
      <c r="AQ77" s="135"/>
    </row>
    <row r="78" spans="1:43" ht="12" customHeight="1" x14ac:dyDescent="0.25">
      <c r="A78" s="379" t="s">
        <v>323</v>
      </c>
      <c r="B78" s="380"/>
      <c r="C78" s="380"/>
      <c r="D78" s="380"/>
      <c r="E78" s="380"/>
      <c r="F78" s="380"/>
      <c r="G78" s="380"/>
      <c r="H78" s="380"/>
      <c r="I78" s="380"/>
      <c r="J78" s="380"/>
      <c r="K78" s="380"/>
      <c r="L78" s="380"/>
      <c r="M78" s="380"/>
      <c r="N78" s="380"/>
      <c r="O78" s="380"/>
      <c r="P78" s="380"/>
      <c r="Q78" s="380"/>
      <c r="R78" s="380"/>
      <c r="S78" s="380"/>
      <c r="T78" s="380"/>
      <c r="U78" s="380"/>
      <c r="V78" s="380"/>
      <c r="W78" s="380"/>
      <c r="X78" s="380"/>
      <c r="Y78" s="380"/>
      <c r="Z78" s="380"/>
      <c r="AA78" s="380"/>
      <c r="AB78" s="380"/>
      <c r="AC78" s="380"/>
      <c r="AD78" s="380"/>
      <c r="AE78" s="380"/>
      <c r="AF78" s="380"/>
      <c r="AG78" s="380"/>
      <c r="AH78" s="380"/>
      <c r="AI78" s="380"/>
      <c r="AJ78" s="380"/>
      <c r="AK78" s="381"/>
      <c r="AL78" s="381"/>
      <c r="AM78" s="382"/>
      <c r="AN78" s="382"/>
      <c r="AO78" s="142"/>
      <c r="AP78" s="142"/>
      <c r="AQ78" s="135"/>
    </row>
    <row r="79" spans="1:43" ht="12" customHeight="1" x14ac:dyDescent="0.25">
      <c r="A79" s="379" t="s">
        <v>322</v>
      </c>
      <c r="B79" s="380"/>
      <c r="C79" s="380"/>
      <c r="D79" s="380"/>
      <c r="E79" s="380"/>
      <c r="F79" s="380"/>
      <c r="G79" s="380"/>
      <c r="H79" s="380"/>
      <c r="I79" s="380"/>
      <c r="J79" s="380"/>
      <c r="K79" s="380"/>
      <c r="L79" s="380"/>
      <c r="M79" s="380"/>
      <c r="N79" s="380"/>
      <c r="O79" s="380"/>
      <c r="P79" s="380"/>
      <c r="Q79" s="380"/>
      <c r="R79" s="380"/>
      <c r="S79" s="380"/>
      <c r="T79" s="380"/>
      <c r="U79" s="380"/>
      <c r="V79" s="380"/>
      <c r="W79" s="380"/>
      <c r="X79" s="380"/>
      <c r="Y79" s="380"/>
      <c r="Z79" s="380"/>
      <c r="AA79" s="380"/>
      <c r="AB79" s="380"/>
      <c r="AC79" s="380"/>
      <c r="AD79" s="380"/>
      <c r="AE79" s="380"/>
      <c r="AF79" s="380"/>
      <c r="AG79" s="380"/>
      <c r="AH79" s="380"/>
      <c r="AI79" s="380"/>
      <c r="AJ79" s="380"/>
      <c r="AK79" s="381"/>
      <c r="AL79" s="381"/>
      <c r="AM79" s="382"/>
      <c r="AN79" s="382"/>
      <c r="AO79" s="142"/>
      <c r="AP79" s="142"/>
      <c r="AQ79" s="135"/>
    </row>
    <row r="80" spans="1:43" ht="12" customHeight="1" x14ac:dyDescent="0.25">
      <c r="A80" s="379" t="s">
        <v>321</v>
      </c>
      <c r="B80" s="380"/>
      <c r="C80" s="380"/>
      <c r="D80" s="380"/>
      <c r="E80" s="380"/>
      <c r="F80" s="380"/>
      <c r="G80" s="380"/>
      <c r="H80" s="380"/>
      <c r="I80" s="380"/>
      <c r="J80" s="380"/>
      <c r="K80" s="380"/>
      <c r="L80" s="380"/>
      <c r="M80" s="380"/>
      <c r="N80" s="380"/>
      <c r="O80" s="380"/>
      <c r="P80" s="380"/>
      <c r="Q80" s="380"/>
      <c r="R80" s="380"/>
      <c r="S80" s="380"/>
      <c r="T80" s="380"/>
      <c r="U80" s="380"/>
      <c r="V80" s="380"/>
      <c r="W80" s="380"/>
      <c r="X80" s="380"/>
      <c r="Y80" s="380"/>
      <c r="Z80" s="380"/>
      <c r="AA80" s="380"/>
      <c r="AB80" s="380"/>
      <c r="AC80" s="380"/>
      <c r="AD80" s="380"/>
      <c r="AE80" s="380"/>
      <c r="AF80" s="380"/>
      <c r="AG80" s="380"/>
      <c r="AH80" s="380"/>
      <c r="AI80" s="380"/>
      <c r="AJ80" s="380"/>
      <c r="AK80" s="381"/>
      <c r="AL80" s="381"/>
      <c r="AM80" s="382"/>
      <c r="AN80" s="382"/>
      <c r="AO80" s="142"/>
      <c r="AP80" s="142"/>
      <c r="AQ80" s="135"/>
    </row>
    <row r="81" spans="1:45" ht="12.75" customHeight="1" x14ac:dyDescent="0.25">
      <c r="A81" s="379" t="s">
        <v>320</v>
      </c>
      <c r="B81" s="380"/>
      <c r="C81" s="380"/>
      <c r="D81" s="380"/>
      <c r="E81" s="380"/>
      <c r="F81" s="380"/>
      <c r="G81" s="380"/>
      <c r="H81" s="380"/>
      <c r="I81" s="380"/>
      <c r="J81" s="380"/>
      <c r="K81" s="380"/>
      <c r="L81" s="380"/>
      <c r="M81" s="380"/>
      <c r="N81" s="380"/>
      <c r="O81" s="380"/>
      <c r="P81" s="380"/>
      <c r="Q81" s="380"/>
      <c r="R81" s="380"/>
      <c r="S81" s="380"/>
      <c r="T81" s="380"/>
      <c r="U81" s="380"/>
      <c r="V81" s="380"/>
      <c r="W81" s="380"/>
      <c r="X81" s="380"/>
      <c r="Y81" s="380"/>
      <c r="Z81" s="380"/>
      <c r="AA81" s="380"/>
      <c r="AB81" s="380"/>
      <c r="AC81" s="380"/>
      <c r="AD81" s="380"/>
      <c r="AE81" s="380"/>
      <c r="AF81" s="380"/>
      <c r="AG81" s="380"/>
      <c r="AH81" s="380"/>
      <c r="AI81" s="380"/>
      <c r="AJ81" s="380"/>
      <c r="AK81" s="381"/>
      <c r="AL81" s="381"/>
      <c r="AM81" s="382"/>
      <c r="AN81" s="382"/>
      <c r="AO81" s="142"/>
      <c r="AP81" s="142"/>
      <c r="AQ81" s="135"/>
    </row>
    <row r="82" spans="1:45" ht="12.75" customHeight="1" x14ac:dyDescent="0.25">
      <c r="A82" s="379" t="s">
        <v>319</v>
      </c>
      <c r="B82" s="380"/>
      <c r="C82" s="380"/>
      <c r="D82" s="380"/>
      <c r="E82" s="380"/>
      <c r="F82" s="380"/>
      <c r="G82" s="380"/>
      <c r="H82" s="380"/>
      <c r="I82" s="380"/>
      <c r="J82" s="380"/>
      <c r="K82" s="380"/>
      <c r="L82" s="380"/>
      <c r="M82" s="380"/>
      <c r="N82" s="380"/>
      <c r="O82" s="380"/>
      <c r="P82" s="380"/>
      <c r="Q82" s="380"/>
      <c r="R82" s="380"/>
      <c r="S82" s="380"/>
      <c r="T82" s="380"/>
      <c r="U82" s="380"/>
      <c r="V82" s="380"/>
      <c r="W82" s="380"/>
      <c r="X82" s="380"/>
      <c r="Y82" s="380"/>
      <c r="Z82" s="380"/>
      <c r="AA82" s="380"/>
      <c r="AB82" s="380"/>
      <c r="AC82" s="380"/>
      <c r="AD82" s="380"/>
      <c r="AE82" s="380"/>
      <c r="AF82" s="380"/>
      <c r="AG82" s="380"/>
      <c r="AH82" s="380"/>
      <c r="AI82" s="380"/>
      <c r="AJ82" s="380"/>
      <c r="AK82" s="381"/>
      <c r="AL82" s="381"/>
      <c r="AM82" s="382"/>
      <c r="AN82" s="382"/>
      <c r="AO82" s="142"/>
      <c r="AP82" s="142"/>
      <c r="AQ82" s="135"/>
    </row>
    <row r="83" spans="1:45" ht="12" customHeight="1" x14ac:dyDescent="0.25">
      <c r="A83" s="388" t="s">
        <v>318</v>
      </c>
      <c r="B83" s="389"/>
      <c r="C83" s="389"/>
      <c r="D83" s="389"/>
      <c r="E83" s="389"/>
      <c r="F83" s="389"/>
      <c r="G83" s="389"/>
      <c r="H83" s="389"/>
      <c r="I83" s="389"/>
      <c r="J83" s="389"/>
      <c r="K83" s="389"/>
      <c r="L83" s="389"/>
      <c r="M83" s="389"/>
      <c r="N83" s="389"/>
      <c r="O83" s="389"/>
      <c r="P83" s="389"/>
      <c r="Q83" s="389"/>
      <c r="R83" s="389"/>
      <c r="S83" s="389"/>
      <c r="T83" s="389"/>
      <c r="U83" s="389"/>
      <c r="V83" s="389"/>
      <c r="W83" s="389"/>
      <c r="X83" s="389"/>
      <c r="Y83" s="389"/>
      <c r="Z83" s="389"/>
      <c r="AA83" s="389"/>
      <c r="AB83" s="389"/>
      <c r="AC83" s="389"/>
      <c r="AD83" s="389"/>
      <c r="AE83" s="389"/>
      <c r="AF83" s="389"/>
      <c r="AG83" s="389"/>
      <c r="AH83" s="389"/>
      <c r="AI83" s="389"/>
      <c r="AJ83" s="389"/>
      <c r="AK83" s="386"/>
      <c r="AL83" s="386"/>
      <c r="AM83" s="387"/>
      <c r="AN83" s="387"/>
      <c r="AO83" s="139"/>
      <c r="AP83" s="139"/>
      <c r="AQ83" s="141"/>
    </row>
    <row r="84" spans="1:45" ht="12" customHeight="1" x14ac:dyDescent="0.25">
      <c r="A84" s="388" t="s">
        <v>317</v>
      </c>
      <c r="B84" s="389"/>
      <c r="C84" s="389"/>
      <c r="D84" s="389"/>
      <c r="E84" s="389"/>
      <c r="F84" s="389"/>
      <c r="G84" s="389"/>
      <c r="H84" s="389"/>
      <c r="I84" s="389"/>
      <c r="J84" s="389"/>
      <c r="K84" s="389"/>
      <c r="L84" s="389"/>
      <c r="M84" s="389"/>
      <c r="N84" s="389"/>
      <c r="O84" s="389"/>
      <c r="P84" s="389"/>
      <c r="Q84" s="389"/>
      <c r="R84" s="389"/>
      <c r="S84" s="389"/>
      <c r="T84" s="389"/>
      <c r="U84" s="389"/>
      <c r="V84" s="389"/>
      <c r="W84" s="389"/>
      <c r="X84" s="389"/>
      <c r="Y84" s="389"/>
      <c r="Z84" s="389"/>
      <c r="AA84" s="389"/>
      <c r="AB84" s="389"/>
      <c r="AC84" s="389"/>
      <c r="AD84" s="389"/>
      <c r="AE84" s="389"/>
      <c r="AF84" s="389"/>
      <c r="AG84" s="389"/>
      <c r="AH84" s="389"/>
      <c r="AI84" s="389"/>
      <c r="AJ84" s="389"/>
      <c r="AK84" s="386"/>
      <c r="AL84" s="386"/>
      <c r="AM84" s="387"/>
      <c r="AN84" s="387"/>
      <c r="AO84" s="139"/>
      <c r="AP84" s="139"/>
      <c r="AQ84" s="141"/>
    </row>
    <row r="85" spans="1:45" ht="12" customHeight="1" x14ac:dyDescent="0.25">
      <c r="A85" s="379" t="s">
        <v>316</v>
      </c>
      <c r="B85" s="380"/>
      <c r="C85" s="380"/>
      <c r="D85" s="380"/>
      <c r="E85" s="380"/>
      <c r="F85" s="380"/>
      <c r="G85" s="380"/>
      <c r="H85" s="380"/>
      <c r="I85" s="380"/>
      <c r="J85" s="380"/>
      <c r="K85" s="380"/>
      <c r="L85" s="380"/>
      <c r="M85" s="380"/>
      <c r="N85" s="380"/>
      <c r="O85" s="380"/>
      <c r="P85" s="380"/>
      <c r="Q85" s="380"/>
      <c r="R85" s="380"/>
      <c r="S85" s="380"/>
      <c r="T85" s="380"/>
      <c r="U85" s="380"/>
      <c r="V85" s="380"/>
      <c r="W85" s="380"/>
      <c r="X85" s="380"/>
      <c r="Y85" s="380"/>
      <c r="Z85" s="380"/>
      <c r="AA85" s="380"/>
      <c r="AB85" s="380"/>
      <c r="AC85" s="380"/>
      <c r="AD85" s="380"/>
      <c r="AE85" s="380"/>
      <c r="AF85" s="380"/>
      <c r="AG85" s="380"/>
      <c r="AH85" s="380"/>
      <c r="AI85" s="380"/>
      <c r="AJ85" s="380"/>
      <c r="AK85" s="381"/>
      <c r="AL85" s="381"/>
      <c r="AM85" s="382"/>
      <c r="AN85" s="382"/>
      <c r="AO85" s="142"/>
      <c r="AP85" s="142"/>
      <c r="AQ85" s="129"/>
    </row>
    <row r="86" spans="1:45" ht="27.75" customHeight="1" x14ac:dyDescent="0.25">
      <c r="A86" s="383" t="s">
        <v>315</v>
      </c>
      <c r="B86" s="384"/>
      <c r="C86" s="384"/>
      <c r="D86" s="384"/>
      <c r="E86" s="384"/>
      <c r="F86" s="384"/>
      <c r="G86" s="384"/>
      <c r="H86" s="384"/>
      <c r="I86" s="384"/>
      <c r="J86" s="384"/>
      <c r="K86" s="384"/>
      <c r="L86" s="384"/>
      <c r="M86" s="384"/>
      <c r="N86" s="384"/>
      <c r="O86" s="384"/>
      <c r="P86" s="384"/>
      <c r="Q86" s="384"/>
      <c r="R86" s="384"/>
      <c r="S86" s="384"/>
      <c r="T86" s="384"/>
      <c r="U86" s="384"/>
      <c r="V86" s="384"/>
      <c r="W86" s="384"/>
      <c r="X86" s="384"/>
      <c r="Y86" s="384"/>
      <c r="Z86" s="384"/>
      <c r="AA86" s="384"/>
      <c r="AB86" s="384"/>
      <c r="AC86" s="384"/>
      <c r="AD86" s="384"/>
      <c r="AE86" s="384"/>
      <c r="AF86" s="384"/>
      <c r="AG86" s="384"/>
      <c r="AH86" s="384"/>
      <c r="AI86" s="384"/>
      <c r="AJ86" s="385"/>
      <c r="AK86" s="386"/>
      <c r="AL86" s="386"/>
      <c r="AM86" s="387"/>
      <c r="AN86" s="387"/>
      <c r="AO86" s="139"/>
      <c r="AP86" s="139"/>
      <c r="AQ86" s="141"/>
    </row>
    <row r="87" spans="1:45" x14ac:dyDescent="0.25">
      <c r="A87" s="383" t="s">
        <v>314</v>
      </c>
      <c r="B87" s="384"/>
      <c r="C87" s="384"/>
      <c r="D87" s="384"/>
      <c r="E87" s="384"/>
      <c r="F87" s="384"/>
      <c r="G87" s="384"/>
      <c r="H87" s="384"/>
      <c r="I87" s="384"/>
      <c r="J87" s="384"/>
      <c r="K87" s="384"/>
      <c r="L87" s="384"/>
      <c r="M87" s="384"/>
      <c r="N87" s="384"/>
      <c r="O87" s="384"/>
      <c r="P87" s="384"/>
      <c r="Q87" s="384"/>
      <c r="R87" s="384"/>
      <c r="S87" s="384"/>
      <c r="T87" s="384"/>
      <c r="U87" s="384"/>
      <c r="V87" s="384"/>
      <c r="W87" s="384"/>
      <c r="X87" s="384"/>
      <c r="Y87" s="384"/>
      <c r="Z87" s="384"/>
      <c r="AA87" s="384"/>
      <c r="AB87" s="384"/>
      <c r="AC87" s="384"/>
      <c r="AD87" s="384"/>
      <c r="AE87" s="384"/>
      <c r="AF87" s="384"/>
      <c r="AG87" s="384"/>
      <c r="AH87" s="384"/>
      <c r="AI87" s="384"/>
      <c r="AJ87" s="385"/>
      <c r="AK87" s="386"/>
      <c r="AL87" s="386"/>
      <c r="AM87" s="387"/>
      <c r="AN87" s="387"/>
      <c r="AO87" s="139"/>
      <c r="AP87" s="139"/>
      <c r="AQ87" s="141"/>
    </row>
    <row r="88" spans="1:45" ht="14.25" customHeight="1" x14ac:dyDescent="0.25">
      <c r="A88" s="372" t="s">
        <v>313</v>
      </c>
      <c r="B88" s="373"/>
      <c r="C88" s="373"/>
      <c r="D88" s="37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5"/>
      <c r="AL88" s="376"/>
      <c r="AM88" s="377"/>
      <c r="AN88" s="378"/>
      <c r="AO88" s="139"/>
      <c r="AP88" s="139"/>
      <c r="AQ88" s="141"/>
    </row>
    <row r="89" spans="1:45" x14ac:dyDescent="0.25">
      <c r="A89" s="372" t="s">
        <v>312</v>
      </c>
      <c r="B89" s="373"/>
      <c r="C89" s="373"/>
      <c r="D89" s="37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5"/>
      <c r="AL89" s="376"/>
      <c r="AM89" s="377"/>
      <c r="AN89" s="378"/>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8"/>
      <c r="AL90" s="369"/>
      <c r="AM90" s="370"/>
      <c r="AN90" s="37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3D5A9A35-AA5B-44D0-A430-557CECDB66E4}"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1"/>
    </customSheetView>
    <customSheetView guid="{FC635E63-870E-46E2-9C75-FB0ADEEBBF02}"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2"/>
    </customSheetView>
    <customSheetView guid="{83700E8D-0C7F-4144-BA14-1AAF62730A06}"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3"/>
    </customSheetView>
    <customSheetView guid="{1EC492B2-59CB-4D3A-8068-60D0CFE05254}"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5"/>
  <drawing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329" t="s">
        <v>397</v>
      </c>
      <c r="B5" s="329"/>
      <c r="C5" s="329"/>
      <c r="D5" s="329"/>
      <c r="E5" s="329"/>
      <c r="F5" s="329"/>
      <c r="G5" s="329"/>
      <c r="H5" s="329"/>
      <c r="I5" s="329"/>
      <c r="J5" s="329"/>
      <c r="K5" s="329"/>
      <c r="L5" s="329"/>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96" t="s">
        <v>11</v>
      </c>
      <c r="B7" s="296"/>
      <c r="C7" s="296"/>
      <c r="D7" s="296"/>
      <c r="E7" s="296"/>
      <c r="F7" s="296"/>
      <c r="G7" s="296"/>
      <c r="H7" s="296"/>
      <c r="I7" s="296"/>
      <c r="J7" s="296"/>
      <c r="K7" s="296"/>
      <c r="L7" s="296"/>
    </row>
    <row r="8" spans="1:44" ht="18.75" x14ac:dyDescent="0.25">
      <c r="A8" s="296"/>
      <c r="B8" s="296"/>
      <c r="C8" s="296"/>
      <c r="D8" s="296"/>
      <c r="E8" s="296"/>
      <c r="F8" s="296"/>
      <c r="G8" s="296"/>
      <c r="H8" s="296"/>
      <c r="I8" s="296"/>
      <c r="J8" s="296"/>
      <c r="K8" s="296"/>
      <c r="L8" s="296"/>
    </row>
    <row r="9" spans="1:44" x14ac:dyDescent="0.25">
      <c r="A9" s="330" t="s">
        <v>8</v>
      </c>
      <c r="B9" s="330"/>
      <c r="C9" s="330"/>
      <c r="D9" s="330"/>
      <c r="E9" s="330"/>
      <c r="F9" s="330"/>
      <c r="G9" s="330"/>
      <c r="H9" s="330"/>
      <c r="I9" s="330"/>
      <c r="J9" s="330"/>
      <c r="K9" s="330"/>
      <c r="L9" s="330"/>
    </row>
    <row r="10" spans="1:44" x14ac:dyDescent="0.25">
      <c r="A10" s="293" t="s">
        <v>10</v>
      </c>
      <c r="B10" s="293"/>
      <c r="C10" s="293"/>
      <c r="D10" s="293"/>
      <c r="E10" s="293"/>
      <c r="F10" s="293"/>
      <c r="G10" s="293"/>
      <c r="H10" s="293"/>
      <c r="I10" s="293"/>
      <c r="J10" s="293"/>
      <c r="K10" s="293"/>
      <c r="L10" s="293"/>
    </row>
    <row r="11" spans="1:44" ht="18.75" x14ac:dyDescent="0.25">
      <c r="A11" s="296"/>
      <c r="B11" s="296"/>
      <c r="C11" s="296"/>
      <c r="D11" s="296"/>
      <c r="E11" s="296"/>
      <c r="F11" s="296"/>
      <c r="G11" s="296"/>
      <c r="H11" s="296"/>
      <c r="I11" s="296"/>
      <c r="J11" s="296"/>
      <c r="K11" s="296"/>
      <c r="L11" s="296"/>
    </row>
    <row r="12" spans="1:44" x14ac:dyDescent="0.25">
      <c r="A12" s="330" t="s">
        <v>8</v>
      </c>
      <c r="B12" s="330"/>
      <c r="C12" s="330"/>
      <c r="D12" s="330"/>
      <c r="E12" s="330"/>
      <c r="F12" s="330"/>
      <c r="G12" s="330"/>
      <c r="H12" s="330"/>
      <c r="I12" s="330"/>
      <c r="J12" s="330"/>
      <c r="K12" s="330"/>
      <c r="L12" s="330"/>
    </row>
    <row r="13" spans="1:44" x14ac:dyDescent="0.25">
      <c r="A13" s="293" t="s">
        <v>9</v>
      </c>
      <c r="B13" s="293"/>
      <c r="C13" s="293"/>
      <c r="D13" s="293"/>
      <c r="E13" s="293"/>
      <c r="F13" s="293"/>
      <c r="G13" s="293"/>
      <c r="H13" s="293"/>
      <c r="I13" s="293"/>
      <c r="J13" s="293"/>
      <c r="K13" s="293"/>
      <c r="L13" s="293"/>
    </row>
    <row r="14" spans="1:44" ht="18.75" x14ac:dyDescent="0.25">
      <c r="A14" s="302"/>
      <c r="B14" s="302"/>
      <c r="C14" s="302"/>
      <c r="D14" s="302"/>
      <c r="E14" s="302"/>
      <c r="F14" s="302"/>
      <c r="G14" s="302"/>
      <c r="H14" s="302"/>
      <c r="I14" s="302"/>
      <c r="J14" s="302"/>
      <c r="K14" s="302"/>
      <c r="L14" s="302"/>
    </row>
    <row r="15" spans="1:44" x14ac:dyDescent="0.25">
      <c r="A15" s="330" t="s">
        <v>8</v>
      </c>
      <c r="B15" s="330"/>
      <c r="C15" s="330"/>
      <c r="D15" s="330"/>
      <c r="E15" s="330"/>
      <c r="F15" s="330"/>
      <c r="G15" s="330"/>
      <c r="H15" s="330"/>
      <c r="I15" s="330"/>
      <c r="J15" s="330"/>
      <c r="K15" s="330"/>
      <c r="L15" s="330"/>
    </row>
    <row r="16" spans="1:44" x14ac:dyDescent="0.25">
      <c r="A16" s="293" t="s">
        <v>7</v>
      </c>
      <c r="B16" s="293"/>
      <c r="C16" s="293"/>
      <c r="D16" s="293"/>
      <c r="E16" s="293"/>
      <c r="F16" s="293"/>
      <c r="G16" s="293"/>
      <c r="H16" s="293"/>
      <c r="I16" s="293"/>
      <c r="J16" s="293"/>
      <c r="K16" s="293"/>
      <c r="L16" s="293"/>
    </row>
    <row r="17" spans="1:12" ht="15.75" customHeight="1" x14ac:dyDescent="0.25">
      <c r="L17" s="101"/>
    </row>
    <row r="18" spans="1:12" x14ac:dyDescent="0.25">
      <c r="K18" s="100"/>
    </row>
    <row r="19" spans="1:12" ht="15.75" customHeight="1" x14ac:dyDescent="0.25">
      <c r="A19" s="444" t="s">
        <v>522</v>
      </c>
      <c r="B19" s="444"/>
      <c r="C19" s="444"/>
      <c r="D19" s="444"/>
      <c r="E19" s="444"/>
      <c r="F19" s="444"/>
      <c r="G19" s="444"/>
      <c r="H19" s="444"/>
      <c r="I19" s="444"/>
      <c r="J19" s="444"/>
      <c r="K19" s="444"/>
      <c r="L19" s="444"/>
    </row>
    <row r="20" spans="1:12" x14ac:dyDescent="0.25">
      <c r="A20" s="73"/>
      <c r="B20" s="73"/>
      <c r="C20" s="99"/>
      <c r="D20" s="99"/>
      <c r="E20" s="99"/>
      <c r="F20" s="99"/>
      <c r="G20" s="99"/>
      <c r="H20" s="99"/>
      <c r="I20" s="99"/>
      <c r="J20" s="99"/>
      <c r="K20" s="99"/>
      <c r="L20" s="99"/>
    </row>
    <row r="21" spans="1:12" ht="28.5" customHeight="1" x14ac:dyDescent="0.25">
      <c r="A21" s="435" t="s">
        <v>233</v>
      </c>
      <c r="B21" s="435" t="s">
        <v>232</v>
      </c>
      <c r="C21" s="441" t="s">
        <v>453</v>
      </c>
      <c r="D21" s="441"/>
      <c r="E21" s="441"/>
      <c r="F21" s="441"/>
      <c r="G21" s="441"/>
      <c r="H21" s="441"/>
      <c r="I21" s="436" t="s">
        <v>231</v>
      </c>
      <c r="J21" s="438" t="s">
        <v>455</v>
      </c>
      <c r="K21" s="435" t="s">
        <v>230</v>
      </c>
      <c r="L21" s="437" t="s">
        <v>454</v>
      </c>
    </row>
    <row r="22" spans="1:12" ht="58.5" customHeight="1" x14ac:dyDescent="0.25">
      <c r="A22" s="435"/>
      <c r="B22" s="435"/>
      <c r="C22" s="313" t="s">
        <v>3</v>
      </c>
      <c r="D22" s="313"/>
      <c r="E22" s="170"/>
      <c r="F22" s="171"/>
      <c r="G22" s="442" t="s">
        <v>2</v>
      </c>
      <c r="H22" s="443"/>
      <c r="I22" s="436"/>
      <c r="J22" s="439"/>
      <c r="K22" s="435"/>
      <c r="L22" s="437"/>
    </row>
    <row r="23" spans="1:12" ht="47.25" x14ac:dyDescent="0.25">
      <c r="A23" s="435"/>
      <c r="B23" s="435"/>
      <c r="C23" s="98" t="s">
        <v>229</v>
      </c>
      <c r="D23" s="98" t="s">
        <v>228</v>
      </c>
      <c r="E23" s="98" t="s">
        <v>229</v>
      </c>
      <c r="F23" s="98" t="s">
        <v>228</v>
      </c>
      <c r="G23" s="98" t="s">
        <v>229</v>
      </c>
      <c r="H23" s="98" t="s">
        <v>228</v>
      </c>
      <c r="I23" s="436"/>
      <c r="J23" s="440"/>
      <c r="K23" s="435"/>
      <c r="L23" s="437"/>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460</v>
      </c>
      <c r="C26" s="88"/>
      <c r="D26" s="96"/>
      <c r="E26" s="96"/>
      <c r="F26" s="96"/>
      <c r="G26" s="96"/>
      <c r="H26" s="96"/>
      <c r="I26" s="96"/>
      <c r="J26" s="96"/>
      <c r="K26" s="87"/>
      <c r="L26" s="87"/>
    </row>
    <row r="27" spans="1:12" s="75" customFormat="1" ht="39" customHeight="1" x14ac:dyDescent="0.25">
      <c r="A27" s="90" t="s">
        <v>225</v>
      </c>
      <c r="B27" s="97" t="s">
        <v>462</v>
      </c>
      <c r="C27" s="88"/>
      <c r="D27" s="96"/>
      <c r="E27" s="96"/>
      <c r="F27" s="96"/>
      <c r="G27" s="96"/>
      <c r="H27" s="96"/>
      <c r="I27" s="96"/>
      <c r="J27" s="96"/>
      <c r="K27" s="87"/>
      <c r="L27" s="87"/>
    </row>
    <row r="28" spans="1:12" s="75" customFormat="1" ht="70.5" customHeight="1" x14ac:dyDescent="0.25">
      <c r="A28" s="90" t="s">
        <v>461</v>
      </c>
      <c r="B28" s="97" t="s">
        <v>466</v>
      </c>
      <c r="C28" s="88"/>
      <c r="D28" s="96"/>
      <c r="E28" s="96"/>
      <c r="F28" s="96"/>
      <c r="G28" s="96"/>
      <c r="H28" s="96"/>
      <c r="I28" s="96"/>
      <c r="J28" s="96"/>
      <c r="K28" s="87"/>
      <c r="L28" s="87"/>
    </row>
    <row r="29" spans="1:12" s="75" customFormat="1" ht="54" customHeight="1" x14ac:dyDescent="0.25">
      <c r="A29" s="90" t="s">
        <v>224</v>
      </c>
      <c r="B29" s="97" t="s">
        <v>465</v>
      </c>
      <c r="C29" s="88"/>
      <c r="D29" s="96"/>
      <c r="E29" s="96"/>
      <c r="F29" s="96"/>
      <c r="G29" s="96"/>
      <c r="H29" s="96"/>
      <c r="I29" s="96"/>
      <c r="J29" s="96"/>
      <c r="K29" s="87"/>
      <c r="L29" s="87"/>
    </row>
    <row r="30" spans="1:12" s="75" customFormat="1" ht="42" customHeight="1" x14ac:dyDescent="0.25">
      <c r="A30" s="90" t="s">
        <v>223</v>
      </c>
      <c r="B30" s="97" t="s">
        <v>467</v>
      </c>
      <c r="C30" s="88"/>
      <c r="D30" s="96"/>
      <c r="E30" s="96"/>
      <c r="F30" s="96"/>
      <c r="G30" s="96"/>
      <c r="H30" s="96"/>
      <c r="I30" s="96"/>
      <c r="J30" s="96"/>
      <c r="K30" s="87"/>
      <c r="L30" s="87"/>
    </row>
    <row r="31" spans="1:12" s="75" customFormat="1" ht="37.5" customHeight="1" x14ac:dyDescent="0.25">
      <c r="A31" s="90" t="s">
        <v>222</v>
      </c>
      <c r="B31" s="89" t="s">
        <v>463</v>
      </c>
      <c r="C31" s="88"/>
      <c r="D31" s="96"/>
      <c r="E31" s="96"/>
      <c r="F31" s="96"/>
      <c r="G31" s="96"/>
      <c r="H31" s="96"/>
      <c r="I31" s="96"/>
      <c r="J31" s="96"/>
      <c r="K31" s="87"/>
      <c r="L31" s="87"/>
    </row>
    <row r="32" spans="1:12" s="75" customFormat="1" ht="31.5" x14ac:dyDescent="0.25">
      <c r="A32" s="90" t="s">
        <v>220</v>
      </c>
      <c r="B32" s="89" t="s">
        <v>468</v>
      </c>
      <c r="C32" s="88"/>
      <c r="D32" s="96"/>
      <c r="E32" s="96"/>
      <c r="F32" s="96"/>
      <c r="G32" s="96"/>
      <c r="H32" s="96"/>
      <c r="I32" s="96"/>
      <c r="J32" s="96"/>
      <c r="K32" s="87"/>
      <c r="L32" s="87"/>
    </row>
    <row r="33" spans="1:12" s="75" customFormat="1" ht="37.5" customHeight="1" x14ac:dyDescent="0.25">
      <c r="A33" s="90" t="s">
        <v>479</v>
      </c>
      <c r="B33" s="89" t="s">
        <v>396</v>
      </c>
      <c r="C33" s="88"/>
      <c r="D33" s="96"/>
      <c r="E33" s="96"/>
      <c r="F33" s="96"/>
      <c r="G33" s="96"/>
      <c r="H33" s="96"/>
      <c r="I33" s="96"/>
      <c r="J33" s="96"/>
      <c r="K33" s="87"/>
      <c r="L33" s="87"/>
    </row>
    <row r="34" spans="1:12" s="75" customFormat="1" ht="47.25" customHeight="1" x14ac:dyDescent="0.25">
      <c r="A34" s="90" t="s">
        <v>480</v>
      </c>
      <c r="B34" s="89" t="s">
        <v>472</v>
      </c>
      <c r="C34" s="88"/>
      <c r="D34" s="95"/>
      <c r="E34" s="95"/>
      <c r="F34" s="95"/>
      <c r="G34" s="95"/>
      <c r="H34" s="95"/>
      <c r="I34" s="95"/>
      <c r="J34" s="95"/>
      <c r="K34" s="95"/>
      <c r="L34" s="87"/>
    </row>
    <row r="35" spans="1:12" s="75" customFormat="1" ht="49.5" customHeight="1" x14ac:dyDescent="0.25">
      <c r="A35" s="90" t="s">
        <v>481</v>
      </c>
      <c r="B35" s="89" t="s">
        <v>221</v>
      </c>
      <c r="C35" s="88"/>
      <c r="D35" s="95"/>
      <c r="E35" s="95"/>
      <c r="F35" s="95"/>
      <c r="G35" s="95"/>
      <c r="H35" s="95"/>
      <c r="I35" s="95"/>
      <c r="J35" s="95"/>
      <c r="K35" s="95"/>
      <c r="L35" s="87"/>
    </row>
    <row r="36" spans="1:12" ht="37.5" customHeight="1" x14ac:dyDescent="0.25">
      <c r="A36" s="90" t="s">
        <v>482</v>
      </c>
      <c r="B36" s="89" t="s">
        <v>464</v>
      </c>
      <c r="C36" s="88"/>
      <c r="D36" s="94"/>
      <c r="E36" s="94"/>
      <c r="F36" s="93"/>
      <c r="G36" s="93"/>
      <c r="H36" s="93"/>
      <c r="I36" s="92"/>
      <c r="J36" s="92"/>
      <c r="K36" s="87"/>
      <c r="L36" s="87"/>
    </row>
    <row r="37" spans="1:12" x14ac:dyDescent="0.25">
      <c r="A37" s="90" t="s">
        <v>483</v>
      </c>
      <c r="B37" s="89" t="s">
        <v>219</v>
      </c>
      <c r="C37" s="88"/>
      <c r="D37" s="94"/>
      <c r="E37" s="94"/>
      <c r="F37" s="93"/>
      <c r="G37" s="93"/>
      <c r="H37" s="93"/>
      <c r="I37" s="92"/>
      <c r="J37" s="92"/>
      <c r="K37" s="87"/>
      <c r="L37" s="87"/>
    </row>
    <row r="38" spans="1:12" x14ac:dyDescent="0.25">
      <c r="A38" s="90" t="s">
        <v>484</v>
      </c>
      <c r="B38" s="91" t="s">
        <v>218</v>
      </c>
      <c r="C38" s="88"/>
      <c r="D38" s="87"/>
      <c r="E38" s="87"/>
      <c r="F38" s="87"/>
      <c r="G38" s="87"/>
      <c r="H38" s="87"/>
      <c r="I38" s="87"/>
      <c r="J38" s="87"/>
      <c r="K38" s="87"/>
      <c r="L38" s="87"/>
    </row>
    <row r="39" spans="1:12" ht="63" x14ac:dyDescent="0.25">
      <c r="A39" s="90">
        <v>2</v>
      </c>
      <c r="B39" s="89" t="s">
        <v>469</v>
      </c>
      <c r="C39" s="91"/>
      <c r="D39" s="87"/>
      <c r="E39" s="87"/>
      <c r="F39" s="87"/>
      <c r="G39" s="87"/>
      <c r="H39" s="87"/>
      <c r="I39" s="87"/>
      <c r="J39" s="87"/>
      <c r="K39" s="87"/>
      <c r="L39" s="87"/>
    </row>
    <row r="40" spans="1:12" ht="33.75" customHeight="1" x14ac:dyDescent="0.25">
      <c r="A40" s="90" t="s">
        <v>217</v>
      </c>
      <c r="B40" s="89" t="s">
        <v>471</v>
      </c>
      <c r="C40" s="88"/>
      <c r="D40" s="87"/>
      <c r="E40" s="87"/>
      <c r="F40" s="87"/>
      <c r="G40" s="87"/>
      <c r="H40" s="87"/>
      <c r="I40" s="87"/>
      <c r="J40" s="87"/>
      <c r="K40" s="87"/>
      <c r="L40" s="87"/>
    </row>
    <row r="41" spans="1:12" ht="63" customHeight="1" x14ac:dyDescent="0.25">
      <c r="A41" s="90" t="s">
        <v>216</v>
      </c>
      <c r="B41" s="91" t="s">
        <v>553</v>
      </c>
      <c r="C41" s="88"/>
      <c r="D41" s="87"/>
      <c r="E41" s="87"/>
      <c r="F41" s="87"/>
      <c r="G41" s="87"/>
      <c r="H41" s="87"/>
      <c r="I41" s="87"/>
      <c r="J41" s="87"/>
      <c r="K41" s="87"/>
      <c r="L41" s="87"/>
    </row>
    <row r="42" spans="1:12" ht="58.5" customHeight="1" x14ac:dyDescent="0.25">
      <c r="A42" s="90">
        <v>3</v>
      </c>
      <c r="B42" s="89" t="s">
        <v>470</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475</v>
      </c>
      <c r="C45" s="88"/>
      <c r="D45" s="87"/>
      <c r="E45" s="87"/>
      <c r="F45" s="87"/>
      <c r="G45" s="87"/>
      <c r="H45" s="87"/>
      <c r="I45" s="87"/>
      <c r="J45" s="87"/>
      <c r="K45" s="87"/>
      <c r="L45" s="87"/>
    </row>
    <row r="46" spans="1:12" ht="167.25" customHeight="1" x14ac:dyDescent="0.25">
      <c r="A46" s="90" t="s">
        <v>210</v>
      </c>
      <c r="B46" s="89" t="s">
        <v>473</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485</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474</v>
      </c>
      <c r="C50" s="91"/>
      <c r="D50" s="87"/>
      <c r="E50" s="87"/>
      <c r="F50" s="87"/>
      <c r="G50" s="87"/>
      <c r="H50" s="87"/>
      <c r="I50" s="87"/>
      <c r="J50" s="87"/>
      <c r="K50" s="87"/>
      <c r="L50" s="87"/>
    </row>
    <row r="51" spans="1:12" ht="77.25" customHeight="1" x14ac:dyDescent="0.25">
      <c r="A51" s="90" t="s">
        <v>204</v>
      </c>
      <c r="B51" s="89" t="s">
        <v>476</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78" t="s">
        <v>477</v>
      </c>
      <c r="C53" s="88"/>
      <c r="D53" s="87"/>
      <c r="E53" s="87"/>
      <c r="F53" s="87"/>
      <c r="G53" s="87"/>
      <c r="H53" s="87"/>
      <c r="I53" s="87"/>
      <c r="J53" s="87"/>
      <c r="K53" s="87"/>
      <c r="L53" s="87"/>
    </row>
    <row r="54" spans="1:12" ht="46.5" customHeight="1" x14ac:dyDescent="0.25">
      <c r="A54" s="90" t="s">
        <v>478</v>
      </c>
      <c r="B54" s="89" t="s">
        <v>201</v>
      </c>
      <c r="C54" s="88"/>
      <c r="D54" s="87"/>
      <c r="E54" s="87"/>
      <c r="F54" s="87"/>
      <c r="G54" s="87"/>
      <c r="H54" s="87"/>
      <c r="I54" s="87"/>
      <c r="J54" s="87"/>
      <c r="K54" s="87"/>
      <c r="L54" s="87"/>
    </row>
  </sheetData>
  <customSheetViews>
    <customSheetView guid="{3D5A9A35-AA5B-44D0-A430-557CECDB66E4}"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FC635E63-870E-46E2-9C75-FB0ADEEBBF02}"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83700E8D-0C7F-4144-BA14-1AAF62730A06}"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 guid="{1EC492B2-59CB-4D3A-8068-60D0CFE05254}"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329" t="s">
        <v>397</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75" x14ac:dyDescent="0.3">
      <c r="AV6" s="15"/>
    </row>
    <row r="7" spans="1:48" ht="18.75" x14ac:dyDescent="0.25">
      <c r="A7" s="296" t="s">
        <v>11</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x14ac:dyDescent="0.25">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row>
    <row r="9" spans="1:48" x14ac:dyDescent="0.25">
      <c r="A9" s="330" t="s">
        <v>8</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293" t="s">
        <v>10</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row>
    <row r="12" spans="1:48"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293" t="s">
        <v>9</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x14ac:dyDescent="0.25">
      <c r="A15" s="330" t="s">
        <v>8</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6"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6" customFormat="1" x14ac:dyDescent="0.25">
      <c r="A21" s="459" t="s">
        <v>536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50" t="s">
        <v>54</v>
      </c>
      <c r="B22" s="461" t="s">
        <v>26</v>
      </c>
      <c r="C22" s="450" t="s">
        <v>53</v>
      </c>
      <c r="D22" s="450" t="s">
        <v>52</v>
      </c>
      <c r="E22" s="464" t="s">
        <v>547</v>
      </c>
      <c r="F22" s="465"/>
      <c r="G22" s="465"/>
      <c r="H22" s="465"/>
      <c r="I22" s="465"/>
      <c r="J22" s="465"/>
      <c r="K22" s="465"/>
      <c r="L22" s="466"/>
      <c r="M22" s="450" t="s">
        <v>51</v>
      </c>
      <c r="N22" s="450" t="s">
        <v>50</v>
      </c>
      <c r="O22" s="450" t="s">
        <v>49</v>
      </c>
      <c r="P22" s="445" t="s">
        <v>271</v>
      </c>
      <c r="Q22" s="445" t="s">
        <v>48</v>
      </c>
      <c r="R22" s="445" t="s">
        <v>47</v>
      </c>
      <c r="S22" s="445" t="s">
        <v>46</v>
      </c>
      <c r="T22" s="445"/>
      <c r="U22" s="467" t="s">
        <v>45</v>
      </c>
      <c r="V22" s="467" t="s">
        <v>44</v>
      </c>
      <c r="W22" s="445" t="s">
        <v>43</v>
      </c>
      <c r="X22" s="445" t="s">
        <v>42</v>
      </c>
      <c r="Y22" s="445" t="s">
        <v>41</v>
      </c>
      <c r="Z22" s="452" t="s">
        <v>40</v>
      </c>
      <c r="AA22" s="445" t="s">
        <v>39</v>
      </c>
      <c r="AB22" s="445" t="s">
        <v>38</v>
      </c>
      <c r="AC22" s="445" t="s">
        <v>37</v>
      </c>
      <c r="AD22" s="445" t="s">
        <v>36</v>
      </c>
      <c r="AE22" s="445" t="s">
        <v>35</v>
      </c>
      <c r="AF22" s="445" t="s">
        <v>34</v>
      </c>
      <c r="AG22" s="445"/>
      <c r="AH22" s="445"/>
      <c r="AI22" s="445"/>
      <c r="AJ22" s="445"/>
      <c r="AK22" s="445"/>
      <c r="AL22" s="445" t="s">
        <v>33</v>
      </c>
      <c r="AM22" s="445"/>
      <c r="AN22" s="445"/>
      <c r="AO22" s="445"/>
      <c r="AP22" s="445" t="s">
        <v>32</v>
      </c>
      <c r="AQ22" s="445"/>
      <c r="AR22" s="445" t="s">
        <v>31</v>
      </c>
      <c r="AS22" s="445" t="s">
        <v>30</v>
      </c>
      <c r="AT22" s="445" t="s">
        <v>29</v>
      </c>
      <c r="AU22" s="445" t="s">
        <v>28</v>
      </c>
      <c r="AV22" s="453" t="s">
        <v>27</v>
      </c>
    </row>
    <row r="23" spans="1:48" s="26" customFormat="1" ht="64.5" customHeight="1" x14ac:dyDescent="0.25">
      <c r="A23" s="460"/>
      <c r="B23" s="462"/>
      <c r="C23" s="460"/>
      <c r="D23" s="460"/>
      <c r="E23" s="455" t="s">
        <v>25</v>
      </c>
      <c r="F23" s="446" t="s">
        <v>141</v>
      </c>
      <c r="G23" s="446" t="s">
        <v>140</v>
      </c>
      <c r="H23" s="446" t="s">
        <v>139</v>
      </c>
      <c r="I23" s="448" t="s">
        <v>456</v>
      </c>
      <c r="J23" s="448" t="s">
        <v>457</v>
      </c>
      <c r="K23" s="448" t="s">
        <v>458</v>
      </c>
      <c r="L23" s="446" t="s">
        <v>81</v>
      </c>
      <c r="M23" s="460"/>
      <c r="N23" s="460"/>
      <c r="O23" s="460"/>
      <c r="P23" s="445"/>
      <c r="Q23" s="445"/>
      <c r="R23" s="445"/>
      <c r="S23" s="457" t="s">
        <v>3</v>
      </c>
      <c r="T23" s="457" t="s">
        <v>13</v>
      </c>
      <c r="U23" s="467"/>
      <c r="V23" s="467"/>
      <c r="W23" s="445"/>
      <c r="X23" s="445"/>
      <c r="Y23" s="445"/>
      <c r="Z23" s="445"/>
      <c r="AA23" s="445"/>
      <c r="AB23" s="445"/>
      <c r="AC23" s="445"/>
      <c r="AD23" s="445"/>
      <c r="AE23" s="445"/>
      <c r="AF23" s="445" t="s">
        <v>24</v>
      </c>
      <c r="AG23" s="445"/>
      <c r="AH23" s="445" t="s">
        <v>23</v>
      </c>
      <c r="AI23" s="445"/>
      <c r="AJ23" s="450" t="s">
        <v>22</v>
      </c>
      <c r="AK23" s="450" t="s">
        <v>21</v>
      </c>
      <c r="AL23" s="450" t="s">
        <v>20</v>
      </c>
      <c r="AM23" s="450" t="s">
        <v>19</v>
      </c>
      <c r="AN23" s="450" t="s">
        <v>18</v>
      </c>
      <c r="AO23" s="450" t="s">
        <v>17</v>
      </c>
      <c r="AP23" s="450" t="s">
        <v>16</v>
      </c>
      <c r="AQ23" s="468" t="s">
        <v>13</v>
      </c>
      <c r="AR23" s="445"/>
      <c r="AS23" s="445"/>
      <c r="AT23" s="445"/>
      <c r="AU23" s="445"/>
      <c r="AV23" s="454"/>
    </row>
    <row r="24" spans="1:48" s="26" customFormat="1" ht="96.75" customHeight="1" x14ac:dyDescent="0.25">
      <c r="A24" s="451"/>
      <c r="B24" s="463"/>
      <c r="C24" s="451"/>
      <c r="D24" s="451"/>
      <c r="E24" s="456"/>
      <c r="F24" s="447"/>
      <c r="G24" s="447"/>
      <c r="H24" s="447"/>
      <c r="I24" s="449"/>
      <c r="J24" s="449"/>
      <c r="K24" s="449"/>
      <c r="L24" s="447"/>
      <c r="M24" s="451"/>
      <c r="N24" s="451"/>
      <c r="O24" s="451"/>
      <c r="P24" s="445"/>
      <c r="Q24" s="445"/>
      <c r="R24" s="445"/>
      <c r="S24" s="458"/>
      <c r="T24" s="458"/>
      <c r="U24" s="467"/>
      <c r="V24" s="467"/>
      <c r="W24" s="445"/>
      <c r="X24" s="445"/>
      <c r="Y24" s="445"/>
      <c r="Z24" s="445"/>
      <c r="AA24" s="445"/>
      <c r="AB24" s="445"/>
      <c r="AC24" s="445"/>
      <c r="AD24" s="445"/>
      <c r="AE24" s="445"/>
      <c r="AF24" s="172" t="s">
        <v>15</v>
      </c>
      <c r="AG24" s="172" t="s">
        <v>14</v>
      </c>
      <c r="AH24" s="173" t="s">
        <v>3</v>
      </c>
      <c r="AI24" s="173" t="s">
        <v>13</v>
      </c>
      <c r="AJ24" s="451"/>
      <c r="AK24" s="451"/>
      <c r="AL24" s="451"/>
      <c r="AM24" s="451"/>
      <c r="AN24" s="451"/>
      <c r="AO24" s="451"/>
      <c r="AP24" s="451"/>
      <c r="AQ24" s="469"/>
      <c r="AR24" s="445"/>
      <c r="AS24" s="445"/>
      <c r="AT24" s="445"/>
      <c r="AU24" s="445"/>
      <c r="AV24" s="4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3D5A9A35-AA5B-44D0-A430-557CECDB66E4}"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FC635E63-870E-46E2-9C75-FB0ADEEBBF02}"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83700E8D-0C7F-4144-BA14-1AAF62730A06}"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 guid="{1EC492B2-59CB-4D3A-8068-60D0CFE05254}"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4"/>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tabSelected="1" view="pageBreakPreview" zoomScale="130" zoomScaleSheetLayoutView="100" workbookViewId="0">
      <selection activeCell="A7" sqref="A7:C7"/>
    </sheetView>
  </sheetViews>
  <sheetFormatPr defaultRowHeight="15" x14ac:dyDescent="0.25"/>
  <cols>
    <col min="1" max="1" width="6.140625" style="1" customWidth="1"/>
    <col min="2" max="2" width="67.42578125" style="1" customWidth="1"/>
    <col min="3" max="3" width="70.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2" t="s">
        <v>606</v>
      </c>
      <c r="B5" s="292"/>
      <c r="C5" s="292"/>
      <c r="D5" s="189"/>
      <c r="E5" s="189"/>
      <c r="F5" s="189"/>
      <c r="G5" s="189"/>
      <c r="H5" s="189"/>
      <c r="I5" s="189"/>
      <c r="J5" s="189"/>
    </row>
    <row r="6" spans="1:22" s="12" customFormat="1" ht="18.75" x14ac:dyDescent="0.3">
      <c r="A6" s="17"/>
      <c r="F6" s="16"/>
      <c r="G6" s="16"/>
      <c r="H6" s="15"/>
    </row>
    <row r="7" spans="1:22" s="12" customFormat="1" ht="18.75" x14ac:dyDescent="0.2">
      <c r="A7" s="296" t="s">
        <v>11</v>
      </c>
      <c r="B7" s="296"/>
      <c r="C7" s="29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7" t="s">
        <v>607</v>
      </c>
      <c r="B9" s="297"/>
      <c r="C9" s="297"/>
      <c r="D9" s="8"/>
      <c r="E9" s="8"/>
      <c r="F9" s="8"/>
      <c r="G9" s="8"/>
      <c r="H9" s="8"/>
      <c r="I9" s="13"/>
      <c r="J9" s="13"/>
      <c r="K9" s="13"/>
      <c r="L9" s="13"/>
      <c r="M9" s="13"/>
      <c r="N9" s="13"/>
      <c r="O9" s="13"/>
      <c r="P9" s="13"/>
      <c r="Q9" s="13"/>
      <c r="R9" s="13"/>
      <c r="S9" s="13"/>
      <c r="T9" s="13"/>
      <c r="U9" s="13"/>
      <c r="V9" s="13"/>
    </row>
    <row r="10" spans="1:22" s="12" customFormat="1" ht="18.75" x14ac:dyDescent="0.2">
      <c r="A10" s="293" t="s">
        <v>10</v>
      </c>
      <c r="B10" s="293"/>
      <c r="C10" s="29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23.25" customHeight="1" x14ac:dyDescent="0.2">
      <c r="A12" s="298" t="s">
        <v>618</v>
      </c>
      <c r="B12" s="298"/>
      <c r="C12" s="298"/>
      <c r="D12" s="8"/>
      <c r="E12" s="8"/>
      <c r="F12" s="8"/>
      <c r="G12" s="8"/>
      <c r="H12" s="8"/>
      <c r="I12" s="13"/>
      <c r="J12" s="13"/>
      <c r="K12" s="13"/>
      <c r="L12" s="13"/>
      <c r="M12" s="13"/>
      <c r="N12" s="13"/>
      <c r="O12" s="13"/>
      <c r="P12" s="13"/>
      <c r="Q12" s="13"/>
      <c r="R12" s="13"/>
      <c r="S12" s="13"/>
      <c r="T12" s="13"/>
      <c r="U12" s="13"/>
      <c r="V12" s="13"/>
    </row>
    <row r="13" spans="1:22" s="12" customFormat="1" ht="18.75" x14ac:dyDescent="0.2">
      <c r="A13" s="293" t="s">
        <v>9</v>
      </c>
      <c r="B13" s="293"/>
      <c r="C13" s="29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99" t="s">
        <v>597</v>
      </c>
      <c r="B15" s="299"/>
      <c r="C15" s="299"/>
      <c r="D15" s="8"/>
      <c r="E15" s="8"/>
      <c r="F15" s="8"/>
      <c r="G15" s="8"/>
      <c r="H15" s="8"/>
      <c r="I15" s="8"/>
      <c r="J15" s="8"/>
      <c r="K15" s="8"/>
      <c r="L15" s="8"/>
      <c r="M15" s="8"/>
      <c r="N15" s="8"/>
      <c r="O15" s="8"/>
      <c r="P15" s="8"/>
      <c r="Q15" s="8"/>
      <c r="R15" s="8"/>
      <c r="S15" s="8"/>
      <c r="T15" s="8"/>
      <c r="U15" s="8"/>
      <c r="V15" s="8"/>
    </row>
    <row r="16" spans="1:22" s="3" customFormat="1" ht="15" customHeight="1" x14ac:dyDescent="0.2">
      <c r="A16" s="293" t="s">
        <v>7</v>
      </c>
      <c r="B16" s="293"/>
      <c r="C16" s="29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4" t="s">
        <v>538</v>
      </c>
      <c r="B18" s="295"/>
      <c r="C18" s="29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1.75" customHeight="1" x14ac:dyDescent="0.2">
      <c r="A20" s="284" t="s">
        <v>6</v>
      </c>
      <c r="B20" s="285" t="s">
        <v>68</v>
      </c>
      <c r="C20" s="286"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6">
        <v>1</v>
      </c>
      <c r="B21" s="285">
        <v>2</v>
      </c>
      <c r="C21" s="286">
        <v>3</v>
      </c>
      <c r="D21" s="33"/>
      <c r="E21" s="33"/>
      <c r="F21" s="33"/>
      <c r="G21" s="33"/>
      <c r="H21" s="33"/>
      <c r="I21" s="32"/>
      <c r="J21" s="32"/>
      <c r="K21" s="32"/>
      <c r="L21" s="32"/>
      <c r="M21" s="32"/>
      <c r="N21" s="32"/>
      <c r="O21" s="32"/>
      <c r="P21" s="32"/>
      <c r="Q21" s="32"/>
      <c r="R21" s="32"/>
      <c r="S21" s="32"/>
      <c r="T21" s="31"/>
      <c r="U21" s="31"/>
      <c r="V21" s="31"/>
    </row>
    <row r="22" spans="1:22" s="3" customFormat="1" ht="21" customHeight="1" x14ac:dyDescent="0.2">
      <c r="A22" s="28" t="s">
        <v>66</v>
      </c>
      <c r="B22" s="45" t="s">
        <v>374</v>
      </c>
      <c r="C22" s="198" t="s">
        <v>605</v>
      </c>
      <c r="D22" s="33"/>
      <c r="E22" s="33"/>
      <c r="F22" s="33"/>
      <c r="G22" s="33"/>
      <c r="H22" s="33"/>
      <c r="I22" s="32"/>
      <c r="J22" s="32"/>
      <c r="K22" s="32"/>
      <c r="L22" s="32"/>
      <c r="M22" s="32"/>
      <c r="N22" s="32"/>
      <c r="O22" s="32"/>
      <c r="P22" s="32"/>
      <c r="Q22" s="32"/>
      <c r="R22" s="32"/>
      <c r="S22" s="32"/>
      <c r="T22" s="31"/>
      <c r="U22" s="31"/>
      <c r="V22" s="31"/>
    </row>
    <row r="23" spans="1:22" s="244" customFormat="1" ht="114" customHeight="1" x14ac:dyDescent="0.25">
      <c r="A23" s="28" t="s">
        <v>64</v>
      </c>
      <c r="B23" s="40" t="s">
        <v>65</v>
      </c>
      <c r="C23" s="186" t="s">
        <v>592</v>
      </c>
      <c r="D23" s="33"/>
      <c r="E23" s="33"/>
      <c r="F23" s="33"/>
      <c r="G23" s="33"/>
      <c r="H23" s="33"/>
      <c r="I23" s="32"/>
      <c r="J23" s="32"/>
      <c r="K23" s="32"/>
      <c r="L23" s="32"/>
      <c r="M23" s="32"/>
      <c r="N23" s="32"/>
      <c r="O23" s="32"/>
      <c r="P23" s="32"/>
      <c r="Q23" s="32"/>
      <c r="R23" s="32"/>
      <c r="S23" s="32"/>
      <c r="T23" s="243"/>
      <c r="U23" s="243"/>
      <c r="V23" s="243"/>
    </row>
    <row r="24" spans="1:22" s="36" customFormat="1" ht="49.5" customHeight="1" x14ac:dyDescent="0.2">
      <c r="A24" s="28" t="s">
        <v>63</v>
      </c>
      <c r="B24" s="186" t="s">
        <v>486</v>
      </c>
      <c r="C24" s="199" t="s">
        <v>601</v>
      </c>
      <c r="D24" s="39"/>
      <c r="E24" s="39"/>
      <c r="F24" s="39"/>
      <c r="G24" s="39"/>
      <c r="H24" s="38"/>
      <c r="I24" s="38"/>
      <c r="J24" s="38"/>
      <c r="K24" s="38"/>
      <c r="L24" s="38"/>
      <c r="M24" s="38"/>
      <c r="N24" s="38"/>
      <c r="O24" s="38"/>
      <c r="P24" s="38"/>
      <c r="Q24" s="38"/>
      <c r="R24" s="38"/>
      <c r="S24" s="37"/>
      <c r="T24" s="37"/>
      <c r="U24" s="37"/>
      <c r="V24" s="37"/>
    </row>
    <row r="25" spans="1:22" s="36" customFormat="1" ht="35.25" customHeight="1" x14ac:dyDescent="0.2">
      <c r="A25" s="28" t="s">
        <v>62</v>
      </c>
      <c r="B25" s="186" t="s">
        <v>76</v>
      </c>
      <c r="C25" s="200" t="s">
        <v>587</v>
      </c>
      <c r="D25" s="39"/>
      <c r="E25" s="39"/>
      <c r="F25" s="39"/>
      <c r="G25" s="39"/>
      <c r="H25" s="38"/>
      <c r="I25" s="38"/>
      <c r="J25" s="38"/>
      <c r="K25" s="38"/>
      <c r="L25" s="38"/>
      <c r="M25" s="38"/>
      <c r="N25" s="38"/>
      <c r="O25" s="38"/>
      <c r="P25" s="38"/>
      <c r="Q25" s="38"/>
      <c r="R25" s="38"/>
      <c r="S25" s="37"/>
      <c r="T25" s="37"/>
      <c r="U25" s="37"/>
      <c r="V25" s="37"/>
    </row>
    <row r="26" spans="1:22" s="36" customFormat="1" ht="33.75" customHeight="1" x14ac:dyDescent="0.2">
      <c r="A26" s="28" t="s">
        <v>60</v>
      </c>
      <c r="B26" s="186" t="s">
        <v>75</v>
      </c>
      <c r="C26" s="200" t="s">
        <v>587</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59</v>
      </c>
      <c r="B27" s="186" t="s">
        <v>487</v>
      </c>
      <c r="C27" s="200" t="s">
        <v>602</v>
      </c>
      <c r="D27" s="39"/>
      <c r="E27" s="39"/>
      <c r="F27" s="39"/>
      <c r="G27" s="39"/>
      <c r="H27" s="38"/>
      <c r="I27" s="38"/>
      <c r="J27" s="38"/>
      <c r="K27" s="38"/>
      <c r="L27" s="38"/>
      <c r="M27" s="38"/>
      <c r="N27" s="38"/>
      <c r="O27" s="38"/>
      <c r="P27" s="38"/>
      <c r="Q27" s="38"/>
      <c r="R27" s="38"/>
      <c r="S27" s="37"/>
      <c r="T27" s="37"/>
      <c r="U27" s="37"/>
      <c r="V27" s="37"/>
    </row>
    <row r="28" spans="1:22" s="36" customFormat="1" ht="33" customHeight="1" x14ac:dyDescent="0.2">
      <c r="A28" s="28" t="s">
        <v>58</v>
      </c>
      <c r="B28" s="186" t="s">
        <v>488</v>
      </c>
      <c r="C28" s="200" t="s">
        <v>602</v>
      </c>
      <c r="D28" s="39"/>
      <c r="E28" s="39"/>
      <c r="F28" s="39"/>
      <c r="G28" s="39"/>
      <c r="H28" s="38"/>
      <c r="I28" s="38"/>
      <c r="J28" s="38"/>
      <c r="K28" s="38"/>
      <c r="L28" s="38"/>
      <c r="M28" s="38"/>
      <c r="N28" s="38"/>
      <c r="O28" s="38"/>
      <c r="P28" s="38"/>
      <c r="Q28" s="38"/>
      <c r="R28" s="38"/>
      <c r="S28" s="37"/>
      <c r="T28" s="37"/>
      <c r="U28" s="37"/>
      <c r="V28" s="37"/>
    </row>
    <row r="29" spans="1:22" s="36" customFormat="1" ht="33" customHeight="1" x14ac:dyDescent="0.2">
      <c r="A29" s="28" t="s">
        <v>56</v>
      </c>
      <c r="B29" s="186" t="s">
        <v>489</v>
      </c>
      <c r="C29" s="200" t="s">
        <v>602</v>
      </c>
      <c r="D29" s="39"/>
      <c r="E29" s="39"/>
      <c r="F29" s="39"/>
      <c r="G29" s="39"/>
      <c r="H29" s="38"/>
      <c r="I29" s="38"/>
      <c r="J29" s="38"/>
      <c r="K29" s="38"/>
      <c r="L29" s="38"/>
      <c r="M29" s="38"/>
      <c r="N29" s="38"/>
      <c r="O29" s="38"/>
      <c r="P29" s="38"/>
      <c r="Q29" s="38"/>
      <c r="R29" s="38"/>
      <c r="S29" s="37"/>
      <c r="T29" s="37"/>
      <c r="U29" s="37"/>
      <c r="V29" s="37"/>
    </row>
    <row r="30" spans="1:22" s="36" customFormat="1" ht="20.25" customHeight="1" x14ac:dyDescent="0.2">
      <c r="A30" s="28" t="s">
        <v>74</v>
      </c>
      <c r="B30" s="44" t="s">
        <v>490</v>
      </c>
      <c r="C30" s="200" t="s">
        <v>602</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72</v>
      </c>
      <c r="B31" s="44" t="s">
        <v>491</v>
      </c>
      <c r="C31" s="200" t="s">
        <v>602</v>
      </c>
      <c r="D31" s="39"/>
      <c r="E31" s="39"/>
      <c r="F31" s="39"/>
      <c r="G31" s="39"/>
      <c r="H31" s="38"/>
      <c r="I31" s="38"/>
      <c r="J31" s="38"/>
      <c r="K31" s="38"/>
      <c r="L31" s="38"/>
      <c r="M31" s="38"/>
      <c r="N31" s="38"/>
      <c r="O31" s="38"/>
      <c r="P31" s="38"/>
      <c r="Q31" s="38"/>
      <c r="R31" s="38"/>
      <c r="S31" s="37"/>
      <c r="T31" s="37"/>
      <c r="U31" s="37"/>
      <c r="V31" s="37"/>
    </row>
    <row r="32" spans="1:22" s="36" customFormat="1" ht="63.75" customHeight="1" x14ac:dyDescent="0.2">
      <c r="A32" s="28" t="s">
        <v>71</v>
      </c>
      <c r="B32" s="44" t="s">
        <v>492</v>
      </c>
      <c r="C32" s="200" t="s">
        <v>603</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507</v>
      </c>
      <c r="B33" s="44" t="s">
        <v>604</v>
      </c>
      <c r="C33" s="200" t="s">
        <v>603</v>
      </c>
      <c r="D33" s="27"/>
      <c r="E33" s="27"/>
      <c r="F33" s="27"/>
      <c r="G33" s="27"/>
      <c r="H33" s="27"/>
      <c r="I33" s="27"/>
      <c r="J33" s="27"/>
      <c r="K33" s="27"/>
      <c r="L33" s="27"/>
      <c r="M33" s="27"/>
      <c r="N33" s="27"/>
      <c r="O33" s="27"/>
      <c r="P33" s="27"/>
      <c r="Q33" s="27"/>
      <c r="R33" s="27"/>
      <c r="S33" s="27"/>
      <c r="T33" s="27"/>
      <c r="U33" s="27"/>
      <c r="V33" s="27"/>
    </row>
    <row r="34" spans="1:22" ht="33" customHeight="1" x14ac:dyDescent="0.25">
      <c r="A34" s="28" t="s">
        <v>495</v>
      </c>
      <c r="B34" s="44" t="s">
        <v>73</v>
      </c>
      <c r="C34" s="200" t="s">
        <v>602</v>
      </c>
      <c r="D34" s="27"/>
      <c r="E34" s="27"/>
      <c r="F34" s="27"/>
      <c r="G34" s="27"/>
      <c r="H34" s="27"/>
      <c r="I34" s="27"/>
      <c r="J34" s="27"/>
      <c r="K34" s="27"/>
      <c r="L34" s="27"/>
      <c r="M34" s="27"/>
      <c r="N34" s="27"/>
      <c r="O34" s="27"/>
      <c r="P34" s="27"/>
      <c r="Q34" s="27"/>
      <c r="R34" s="27"/>
      <c r="S34" s="27"/>
      <c r="T34" s="27"/>
      <c r="U34" s="27"/>
      <c r="V34" s="27"/>
    </row>
    <row r="35" spans="1:22" ht="33" customHeight="1" x14ac:dyDescent="0.25">
      <c r="A35" s="28" t="s">
        <v>508</v>
      </c>
      <c r="B35" s="44" t="s">
        <v>493</v>
      </c>
      <c r="C35" s="200" t="s">
        <v>602</v>
      </c>
      <c r="D35" s="27"/>
      <c r="E35" s="27"/>
      <c r="F35" s="27"/>
      <c r="G35" s="27"/>
      <c r="H35" s="27"/>
      <c r="I35" s="27"/>
      <c r="J35" s="27"/>
      <c r="K35" s="27"/>
      <c r="L35" s="27"/>
      <c r="M35" s="27"/>
      <c r="N35" s="27"/>
      <c r="O35" s="27"/>
      <c r="P35" s="27"/>
      <c r="Q35" s="27"/>
      <c r="R35" s="27"/>
      <c r="S35" s="27"/>
      <c r="T35" s="27"/>
      <c r="U35" s="27"/>
      <c r="V35" s="27"/>
    </row>
    <row r="36" spans="1:22" ht="19.5" customHeight="1" x14ac:dyDescent="0.25">
      <c r="A36" s="28" t="s">
        <v>496</v>
      </c>
      <c r="B36" s="44" t="s">
        <v>494</v>
      </c>
      <c r="C36" s="200" t="s">
        <v>603</v>
      </c>
      <c r="D36" s="27"/>
      <c r="E36" s="27"/>
      <c r="F36" s="27"/>
      <c r="G36" s="27"/>
      <c r="H36" s="27"/>
      <c r="I36" s="27"/>
      <c r="J36" s="27"/>
      <c r="K36" s="27"/>
      <c r="L36" s="27"/>
      <c r="M36" s="27"/>
      <c r="N36" s="27"/>
      <c r="O36" s="27"/>
      <c r="P36" s="27"/>
      <c r="Q36" s="27"/>
      <c r="R36" s="27"/>
      <c r="S36" s="27"/>
      <c r="T36" s="27"/>
      <c r="U36" s="27"/>
      <c r="V36" s="27"/>
    </row>
    <row r="37" spans="1:22" ht="21" customHeight="1" x14ac:dyDescent="0.25">
      <c r="A37" s="28" t="s">
        <v>509</v>
      </c>
      <c r="B37" s="44" t="s">
        <v>244</v>
      </c>
      <c r="C37" s="200" t="s">
        <v>602</v>
      </c>
      <c r="D37" s="27"/>
      <c r="E37" s="27"/>
      <c r="F37" s="27"/>
      <c r="G37" s="27"/>
      <c r="H37" s="27"/>
      <c r="I37" s="27"/>
      <c r="J37" s="27"/>
      <c r="K37" s="27"/>
      <c r="L37" s="27"/>
      <c r="M37" s="27"/>
      <c r="N37" s="27"/>
      <c r="O37" s="27"/>
      <c r="P37" s="27"/>
      <c r="Q37" s="27"/>
      <c r="R37" s="27"/>
      <c r="S37" s="27"/>
      <c r="T37" s="27"/>
      <c r="U37" s="27"/>
      <c r="V37" s="27"/>
    </row>
    <row r="38" spans="1:22" ht="48" customHeight="1" x14ac:dyDescent="0.25">
      <c r="A38" s="28" t="s">
        <v>497</v>
      </c>
      <c r="B38" s="44" t="s">
        <v>551</v>
      </c>
      <c r="C38" s="201" t="s">
        <v>579</v>
      </c>
      <c r="D38" s="27"/>
      <c r="E38" s="27"/>
      <c r="F38" s="27"/>
      <c r="G38" s="27"/>
      <c r="H38" s="27"/>
      <c r="I38" s="27"/>
      <c r="J38" s="27"/>
      <c r="K38" s="27"/>
      <c r="L38" s="27"/>
      <c r="M38" s="27"/>
      <c r="N38" s="27"/>
      <c r="O38" s="27"/>
      <c r="P38" s="27"/>
      <c r="Q38" s="27"/>
      <c r="R38" s="27"/>
      <c r="S38" s="27"/>
      <c r="T38" s="27"/>
      <c r="U38" s="27"/>
      <c r="V38" s="27"/>
    </row>
    <row r="39" spans="1:22" ht="81.75" customHeight="1" x14ac:dyDescent="0.25">
      <c r="A39" s="28" t="s">
        <v>510</v>
      </c>
      <c r="B39" s="44" t="s">
        <v>533</v>
      </c>
      <c r="C39" s="200" t="s">
        <v>603</v>
      </c>
      <c r="D39" s="27"/>
      <c r="E39" s="27"/>
      <c r="F39" s="27"/>
      <c r="G39" s="27"/>
      <c r="H39" s="27"/>
      <c r="I39" s="27"/>
      <c r="J39" s="27"/>
      <c r="K39" s="27"/>
      <c r="L39" s="27"/>
      <c r="M39" s="27"/>
      <c r="N39" s="27"/>
      <c r="O39" s="27"/>
      <c r="P39" s="27"/>
      <c r="Q39" s="27"/>
      <c r="R39" s="27"/>
      <c r="S39" s="27"/>
      <c r="T39" s="27"/>
      <c r="U39" s="27"/>
      <c r="V39" s="27"/>
    </row>
    <row r="40" spans="1:22" ht="54" customHeight="1" x14ac:dyDescent="0.25">
      <c r="A40" s="28" t="s">
        <v>498</v>
      </c>
      <c r="B40" s="44" t="s">
        <v>548</v>
      </c>
      <c r="C40" s="200" t="s">
        <v>603</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513</v>
      </c>
      <c r="B41" s="44" t="s">
        <v>514</v>
      </c>
      <c r="C41" s="200" t="s">
        <v>603</v>
      </c>
      <c r="D41" s="27"/>
      <c r="E41" s="27"/>
      <c r="F41" s="27"/>
      <c r="G41" s="27"/>
      <c r="H41" s="27"/>
      <c r="I41" s="27"/>
      <c r="J41" s="27"/>
      <c r="K41" s="27"/>
      <c r="L41" s="27"/>
      <c r="M41" s="27"/>
      <c r="N41" s="27"/>
      <c r="O41" s="27"/>
      <c r="P41" s="27"/>
      <c r="Q41" s="27"/>
      <c r="R41" s="27"/>
      <c r="S41" s="27"/>
      <c r="T41" s="27"/>
      <c r="U41" s="27"/>
      <c r="V41" s="27"/>
    </row>
    <row r="42" spans="1:22" ht="64.5" customHeight="1" x14ac:dyDescent="0.25">
      <c r="A42" s="28" t="s">
        <v>499</v>
      </c>
      <c r="B42" s="44" t="s">
        <v>539</v>
      </c>
      <c r="C42" s="200" t="s">
        <v>603</v>
      </c>
      <c r="D42" s="27"/>
      <c r="E42" s="27"/>
      <c r="F42" s="27"/>
      <c r="G42" s="27"/>
      <c r="H42" s="27"/>
      <c r="I42" s="27"/>
      <c r="J42" s="27"/>
      <c r="K42" s="27"/>
      <c r="L42" s="27"/>
      <c r="M42" s="27"/>
      <c r="N42" s="27"/>
      <c r="O42" s="27"/>
      <c r="P42" s="27"/>
      <c r="Q42" s="27"/>
      <c r="R42" s="27"/>
      <c r="S42" s="27"/>
      <c r="T42" s="27"/>
      <c r="U42" s="27"/>
      <c r="V42" s="27"/>
    </row>
    <row r="43" spans="1:22" ht="64.5" customHeight="1" x14ac:dyDescent="0.25">
      <c r="A43" s="28" t="s">
        <v>534</v>
      </c>
      <c r="B43" s="44" t="s">
        <v>540</v>
      </c>
      <c r="C43" s="200" t="s">
        <v>603</v>
      </c>
      <c r="D43" s="27"/>
      <c r="E43" s="27"/>
      <c r="F43" s="27"/>
      <c r="G43" s="27"/>
      <c r="H43" s="27"/>
      <c r="I43" s="27"/>
      <c r="J43" s="27"/>
      <c r="K43" s="27"/>
      <c r="L43" s="27"/>
      <c r="M43" s="27"/>
      <c r="N43" s="27"/>
      <c r="O43" s="27"/>
      <c r="P43" s="27"/>
      <c r="Q43" s="27"/>
      <c r="R43" s="27"/>
      <c r="S43" s="27"/>
      <c r="T43" s="27"/>
      <c r="U43" s="27"/>
      <c r="V43" s="27"/>
    </row>
    <row r="44" spans="1:22" ht="64.5" customHeight="1" x14ac:dyDescent="0.25">
      <c r="A44" s="28" t="s">
        <v>500</v>
      </c>
      <c r="B44" s="44" t="s">
        <v>541</v>
      </c>
      <c r="C44" s="200" t="s">
        <v>603</v>
      </c>
      <c r="D44" s="27"/>
      <c r="E44" s="27"/>
      <c r="F44" s="27"/>
      <c r="G44" s="27"/>
      <c r="H44" s="27"/>
      <c r="I44" s="27"/>
      <c r="J44" s="27"/>
      <c r="K44" s="27"/>
      <c r="L44" s="27"/>
      <c r="M44" s="27"/>
      <c r="N44" s="27"/>
      <c r="O44" s="27"/>
      <c r="P44" s="27"/>
      <c r="Q44" s="27"/>
      <c r="R44" s="27"/>
      <c r="S44" s="27"/>
      <c r="T44" s="27"/>
      <c r="U44" s="27"/>
      <c r="V44" s="27"/>
    </row>
    <row r="45" spans="1:22" ht="48.75" customHeight="1" x14ac:dyDescent="0.25">
      <c r="A45" s="28" t="s">
        <v>535</v>
      </c>
      <c r="B45" s="44" t="s">
        <v>549</v>
      </c>
      <c r="C45" s="237">
        <f>C46*1.2</f>
        <v>19.356411599999998</v>
      </c>
      <c r="D45" s="290" t="s">
        <v>608</v>
      </c>
      <c r="E45" s="27"/>
      <c r="F45" s="27"/>
      <c r="G45" s="27"/>
      <c r="H45" s="27"/>
      <c r="I45" s="27"/>
      <c r="J45" s="27"/>
      <c r="K45" s="27"/>
      <c r="L45" s="27"/>
      <c r="M45" s="27"/>
      <c r="N45" s="27"/>
      <c r="O45" s="27"/>
      <c r="P45" s="27"/>
      <c r="Q45" s="27"/>
      <c r="R45" s="27"/>
      <c r="S45" s="27"/>
      <c r="T45" s="27"/>
      <c r="U45" s="27"/>
      <c r="V45" s="27"/>
    </row>
    <row r="46" spans="1:22" ht="49.5" customHeight="1" x14ac:dyDescent="0.25">
      <c r="A46" s="28" t="s">
        <v>501</v>
      </c>
      <c r="B46" s="44" t="s">
        <v>550</v>
      </c>
      <c r="C46" s="237">
        <v>16.130343</v>
      </c>
      <c r="D46" s="290" t="s">
        <v>609</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3D5A9A35-AA5B-44D0-A430-557CECDB66E4}" scale="130" showPageBreaks="1" fitToPage="1" printArea="1" view="pageBreakPreview">
      <selection activeCell="A7" sqref="A7:C7"/>
      <pageMargins left="0.77" right="0.32" top="0.74803149606299213" bottom="0.52" header="0.31496062992125984" footer="0.31496062992125984"/>
      <pageSetup paperSize="9" scale="63" fitToHeight="0" orientation="portrait" r:id="rId1"/>
    </customSheetView>
    <customSheetView guid="{FC635E63-870E-46E2-9C75-FB0ADEEBBF02}" scale="115"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9" fitToHeight="0" orientation="portrait" r:id="rId2"/>
    </customSheetView>
    <customSheetView guid="{83700E8D-0C7F-4144-BA14-1AAF62730A06}" showPageBreaks="1" fitToPage="1" printArea="1" view="pageBreakPreview" topLeftCell="A42">
      <selection activeCell="A43" sqref="A43:XFD43"/>
      <pageMargins left="0.70866141732283472" right="0.70866141732283472" top="0.74803149606299213" bottom="0.74803149606299213" header="0.31496062992125984" footer="0.31496062992125984"/>
      <pageSetup paperSize="8" scale="89" fitToHeight="0" orientation="portrait" r:id="rId3"/>
    </customSheetView>
    <customSheetView guid="{1EC492B2-59CB-4D3A-8068-60D0CFE05254}" scale="130" showPageBreaks="1" fitToPage="1" printArea="1" view="pageBreakPreview" topLeftCell="A49">
      <selection activeCell="A13" sqref="A13:C13"/>
      <pageMargins left="0.77" right="0.32" top="0.74803149606299213" bottom="0.52" header="0.31496062992125984" footer="0.31496062992125984"/>
      <pageSetup paperSize="9" scale="63" fitToHeight="0" orientation="portrait" r:id="rId4"/>
    </customSheetView>
  </customSheetViews>
  <mergeCells count="9">
    <mergeCell ref="A5:C5"/>
    <mergeCell ref="A16:C16"/>
    <mergeCell ref="A18:C18"/>
    <mergeCell ref="A7:C7"/>
    <mergeCell ref="A9:C9"/>
    <mergeCell ref="A10:C10"/>
    <mergeCell ref="A12:C12"/>
    <mergeCell ref="A13:C13"/>
    <mergeCell ref="A15:C15"/>
  </mergeCells>
  <pageMargins left="0.77" right="0.32" top="0.74803149606299213" bottom="0.52" header="0.31496062992125984" footer="0.31496062992125984"/>
  <pageSetup paperSize="9" scale="63" fitToHeight="0"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2" zoomScale="115" zoomScaleSheetLayoutView="145" workbookViewId="0">
      <selection activeCell="C24" sqref="C24"/>
    </sheetView>
  </sheetViews>
  <sheetFormatPr defaultRowHeight="15" x14ac:dyDescent="0.25"/>
  <cols>
    <col min="1" max="1" width="6.140625" style="1" customWidth="1"/>
    <col min="2" max="2" width="48.140625" style="1" customWidth="1"/>
    <col min="3" max="3" width="85.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92" t="str">
        <f>'1. местоположение'!A5:C5</f>
        <v>Год раскрытия информации: 2021 год</v>
      </c>
      <c r="B5" s="292"/>
      <c r="C5" s="2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96" t="s">
        <v>11</v>
      </c>
      <c r="B7" s="296"/>
      <c r="C7" s="296"/>
      <c r="D7" s="13"/>
      <c r="E7" s="13"/>
      <c r="F7" s="13"/>
      <c r="G7" s="13"/>
      <c r="H7" s="13"/>
      <c r="I7" s="13"/>
      <c r="J7" s="13"/>
      <c r="K7" s="13"/>
      <c r="L7" s="13"/>
      <c r="M7" s="13"/>
      <c r="N7" s="13"/>
      <c r="O7" s="13"/>
      <c r="P7" s="13"/>
      <c r="Q7" s="13"/>
      <c r="R7" s="13"/>
      <c r="S7" s="13"/>
      <c r="T7" s="13"/>
      <c r="U7" s="13"/>
    </row>
    <row r="8" spans="1:29" s="12" customFormat="1" ht="18.75" x14ac:dyDescent="0.2">
      <c r="A8" s="296"/>
      <c r="B8" s="296"/>
      <c r="C8" s="296"/>
      <c r="D8" s="14"/>
      <c r="E8" s="14"/>
      <c r="F8" s="14"/>
      <c r="G8" s="14"/>
      <c r="H8" s="13"/>
      <c r="I8" s="13"/>
      <c r="J8" s="13"/>
      <c r="K8" s="13"/>
      <c r="L8" s="13"/>
      <c r="M8" s="13"/>
      <c r="N8" s="13"/>
      <c r="O8" s="13"/>
      <c r="P8" s="13"/>
      <c r="Q8" s="13"/>
      <c r="R8" s="13"/>
      <c r="S8" s="13"/>
      <c r="T8" s="13"/>
      <c r="U8" s="13"/>
    </row>
    <row r="9" spans="1:29" s="12" customFormat="1" ht="18.75" x14ac:dyDescent="0.2">
      <c r="A9" s="297" t="str">
        <f>'1. местоположение'!A9:C9</f>
        <v>АО "Ульяновскэнерго"</v>
      </c>
      <c r="B9" s="297"/>
      <c r="C9" s="297"/>
      <c r="D9" s="8"/>
      <c r="E9" s="8"/>
      <c r="F9" s="8"/>
      <c r="G9" s="8"/>
      <c r="H9" s="13"/>
      <c r="I9" s="13"/>
      <c r="J9" s="13"/>
      <c r="K9" s="13"/>
      <c r="L9" s="13"/>
      <c r="M9" s="13"/>
      <c r="N9" s="13"/>
      <c r="O9" s="13"/>
      <c r="P9" s="13"/>
      <c r="Q9" s="13"/>
      <c r="R9" s="13"/>
      <c r="S9" s="13"/>
      <c r="T9" s="13"/>
      <c r="U9" s="13"/>
    </row>
    <row r="10" spans="1:29" s="12" customFormat="1" ht="18.75" x14ac:dyDescent="0.2">
      <c r="A10" s="293" t="s">
        <v>10</v>
      </c>
      <c r="B10" s="293"/>
      <c r="C10" s="293"/>
      <c r="D10" s="6"/>
      <c r="E10" s="6"/>
      <c r="F10" s="6"/>
      <c r="G10" s="6"/>
      <c r="H10" s="13"/>
      <c r="I10" s="13"/>
      <c r="J10" s="13"/>
      <c r="K10" s="13"/>
      <c r="L10" s="13"/>
      <c r="M10" s="13"/>
      <c r="N10" s="13"/>
      <c r="O10" s="13"/>
      <c r="P10" s="13"/>
      <c r="Q10" s="13"/>
      <c r="R10" s="13"/>
      <c r="S10" s="13"/>
      <c r="T10" s="13"/>
      <c r="U10" s="13"/>
    </row>
    <row r="11" spans="1:29" s="12" customFormat="1" ht="18.75" x14ac:dyDescent="0.2">
      <c r="A11" s="296"/>
      <c r="B11" s="296"/>
      <c r="C11" s="296"/>
      <c r="D11" s="14"/>
      <c r="E11" s="14"/>
      <c r="F11" s="14"/>
      <c r="G11" s="14"/>
      <c r="H11" s="13"/>
      <c r="I11" s="13"/>
      <c r="J11" s="13"/>
      <c r="K11" s="13"/>
      <c r="L11" s="13"/>
      <c r="M11" s="13"/>
      <c r="N11" s="13"/>
      <c r="O11" s="13"/>
      <c r="P11" s="13"/>
      <c r="Q11" s="13"/>
      <c r="R11" s="13"/>
      <c r="S11" s="13"/>
      <c r="T11" s="13"/>
      <c r="U11" s="13"/>
    </row>
    <row r="12" spans="1:29" s="12" customFormat="1" ht="24.75" customHeight="1" x14ac:dyDescent="0.2">
      <c r="A12" s="298" t="str">
        <f>'1. местоположение'!A12:C12</f>
        <v xml:space="preserve">         L_3.02_AVTO</v>
      </c>
      <c r="B12" s="298"/>
      <c r="C12" s="298"/>
      <c r="D12" s="8"/>
      <c r="E12" s="8"/>
      <c r="F12" s="8"/>
      <c r="G12" s="8"/>
      <c r="H12" s="13"/>
      <c r="I12" s="13"/>
      <c r="J12" s="13"/>
      <c r="K12" s="13"/>
      <c r="L12" s="13"/>
      <c r="M12" s="13"/>
      <c r="N12" s="13"/>
      <c r="O12" s="13"/>
      <c r="P12" s="13"/>
      <c r="Q12" s="13"/>
      <c r="R12" s="13"/>
      <c r="S12" s="13"/>
      <c r="T12" s="13"/>
      <c r="U12" s="13"/>
    </row>
    <row r="13" spans="1:29" s="12" customFormat="1" ht="18.75" x14ac:dyDescent="0.2">
      <c r="A13" s="293" t="s">
        <v>9</v>
      </c>
      <c r="B13" s="293"/>
      <c r="C13" s="29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2"/>
      <c r="B14" s="302"/>
      <c r="C14" s="302"/>
      <c r="D14" s="10"/>
      <c r="E14" s="10"/>
      <c r="F14" s="10"/>
      <c r="G14" s="10"/>
      <c r="H14" s="10"/>
      <c r="I14" s="10"/>
      <c r="J14" s="10"/>
      <c r="K14" s="10"/>
      <c r="L14" s="10"/>
      <c r="M14" s="10"/>
      <c r="N14" s="10"/>
      <c r="O14" s="10"/>
      <c r="P14" s="10"/>
      <c r="Q14" s="10"/>
      <c r="R14" s="10"/>
      <c r="S14" s="10"/>
      <c r="T14" s="10"/>
      <c r="U14" s="10"/>
    </row>
    <row r="15" spans="1:29" s="3" customFormat="1" ht="41.25" customHeight="1" x14ac:dyDescent="0.2">
      <c r="A15" s="300" t="str">
        <f>'1. местоположение'!A15:C15</f>
        <v>Приобретение автотранспорта</v>
      </c>
      <c r="B15" s="300"/>
      <c r="C15" s="300"/>
      <c r="D15" s="8"/>
      <c r="E15" s="8"/>
      <c r="F15" s="8"/>
      <c r="G15" s="8"/>
      <c r="H15" s="8"/>
      <c r="I15" s="8"/>
      <c r="J15" s="8"/>
      <c r="K15" s="8"/>
      <c r="L15" s="8"/>
      <c r="M15" s="8"/>
      <c r="N15" s="8"/>
      <c r="O15" s="8"/>
      <c r="P15" s="8"/>
      <c r="Q15" s="8"/>
      <c r="R15" s="8"/>
      <c r="S15" s="8"/>
      <c r="T15" s="8"/>
      <c r="U15" s="8"/>
    </row>
    <row r="16" spans="1:29" s="3" customFormat="1" ht="15" customHeight="1" x14ac:dyDescent="0.2">
      <c r="A16" s="293" t="s">
        <v>7</v>
      </c>
      <c r="B16" s="293"/>
      <c r="C16" s="293"/>
      <c r="D16" s="6"/>
      <c r="E16" s="6"/>
      <c r="F16" s="6"/>
      <c r="G16" s="6"/>
      <c r="H16" s="6"/>
      <c r="I16" s="6"/>
      <c r="J16" s="6"/>
      <c r="K16" s="6"/>
      <c r="L16" s="6"/>
      <c r="M16" s="6"/>
      <c r="N16" s="6"/>
      <c r="O16" s="6"/>
      <c r="P16" s="6"/>
      <c r="Q16" s="6"/>
      <c r="R16" s="6"/>
      <c r="S16" s="6"/>
      <c r="T16" s="6"/>
      <c r="U16" s="6"/>
    </row>
    <row r="17" spans="1:21" s="3" customFormat="1" ht="15" customHeight="1" x14ac:dyDescent="0.2">
      <c r="A17" s="301"/>
      <c r="B17" s="301"/>
      <c r="C17" s="301"/>
      <c r="D17" s="4"/>
      <c r="E17" s="4"/>
      <c r="F17" s="4"/>
      <c r="G17" s="4"/>
      <c r="H17" s="4"/>
      <c r="I17" s="4"/>
      <c r="J17" s="4"/>
      <c r="K17" s="4"/>
      <c r="L17" s="4"/>
      <c r="M17" s="4"/>
      <c r="N17" s="4"/>
      <c r="O17" s="4"/>
      <c r="P17" s="4"/>
      <c r="Q17" s="4"/>
      <c r="R17" s="4"/>
    </row>
    <row r="18" spans="1:21" s="3" customFormat="1" ht="27.75" customHeight="1" x14ac:dyDescent="0.2">
      <c r="A18" s="294" t="s">
        <v>511</v>
      </c>
      <c r="B18" s="294"/>
      <c r="C18" s="2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18" customHeight="1" x14ac:dyDescent="0.2">
      <c r="A20" s="284" t="s">
        <v>6</v>
      </c>
      <c r="B20" s="285" t="s">
        <v>68</v>
      </c>
      <c r="C20" s="286"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6">
        <v>1</v>
      </c>
      <c r="B21" s="285">
        <v>2</v>
      </c>
      <c r="C21" s="286">
        <v>3</v>
      </c>
      <c r="D21" s="33"/>
      <c r="E21" s="33"/>
      <c r="F21" s="33"/>
      <c r="G21" s="33"/>
      <c r="H21" s="32"/>
      <c r="I21" s="32"/>
      <c r="J21" s="32"/>
      <c r="K21" s="32"/>
      <c r="L21" s="32"/>
      <c r="M21" s="32"/>
      <c r="N21" s="32"/>
      <c r="O21" s="32"/>
      <c r="P21" s="32"/>
      <c r="Q21" s="32"/>
      <c r="R21" s="32"/>
      <c r="S21" s="31"/>
      <c r="T21" s="31"/>
      <c r="U21" s="31"/>
    </row>
    <row r="22" spans="1:21" s="3" customFormat="1" ht="94.5" x14ac:dyDescent="0.2">
      <c r="A22" s="28" t="s">
        <v>66</v>
      </c>
      <c r="B22" s="35" t="s">
        <v>524</v>
      </c>
      <c r="C22" s="34" t="s">
        <v>593</v>
      </c>
      <c r="D22" s="33"/>
      <c r="E22" s="33"/>
      <c r="F22" s="32"/>
      <c r="G22" s="32"/>
      <c r="H22" s="32"/>
      <c r="I22" s="32"/>
      <c r="J22" s="32"/>
      <c r="K22" s="32"/>
      <c r="L22" s="32"/>
      <c r="M22" s="32"/>
      <c r="N22" s="32"/>
      <c r="O22" s="32"/>
      <c r="P22" s="32"/>
      <c r="Q22" s="31"/>
      <c r="R22" s="31"/>
      <c r="S22" s="31"/>
      <c r="T22" s="31"/>
      <c r="U22" s="31"/>
    </row>
    <row r="23" spans="1:21" ht="63" x14ac:dyDescent="0.25">
      <c r="A23" s="28" t="s">
        <v>64</v>
      </c>
      <c r="B23" s="30" t="s">
        <v>61</v>
      </c>
      <c r="C23" s="186" t="s">
        <v>610</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544</v>
      </c>
      <c r="C24" s="282" t="s">
        <v>611</v>
      </c>
      <c r="D24" s="27"/>
      <c r="E24" s="27"/>
      <c r="F24" s="27"/>
      <c r="G24" s="27"/>
      <c r="H24" s="27"/>
      <c r="I24" s="27"/>
      <c r="J24" s="27"/>
      <c r="K24" s="27"/>
      <c r="L24" s="27"/>
      <c r="M24" s="27"/>
      <c r="N24" s="27"/>
      <c r="O24" s="27"/>
      <c r="P24" s="27"/>
      <c r="Q24" s="27"/>
      <c r="R24" s="27"/>
      <c r="S24" s="27"/>
      <c r="T24" s="27"/>
      <c r="U24" s="27"/>
    </row>
    <row r="25" spans="1:21" ht="33.75" customHeight="1" x14ac:dyDescent="0.25">
      <c r="A25" s="28" t="s">
        <v>62</v>
      </c>
      <c r="B25" s="30" t="s">
        <v>545</v>
      </c>
      <c r="C25" s="281">
        <f>'1. местоположение'!C46</f>
        <v>16.130343</v>
      </c>
      <c r="D25" s="27" t="s">
        <v>594</v>
      </c>
      <c r="E25" s="27"/>
      <c r="F25" s="27"/>
      <c r="G25" s="27"/>
      <c r="H25" s="27"/>
      <c r="I25" s="27"/>
      <c r="J25" s="27"/>
      <c r="K25" s="27"/>
      <c r="L25" s="27"/>
      <c r="M25" s="27"/>
      <c r="N25" s="27"/>
      <c r="O25" s="27"/>
      <c r="P25" s="27"/>
      <c r="Q25" s="27"/>
      <c r="R25" s="27"/>
      <c r="S25" s="27"/>
      <c r="T25" s="27"/>
      <c r="U25" s="27"/>
    </row>
    <row r="26" spans="1:21" ht="35.25" customHeight="1" x14ac:dyDescent="0.25">
      <c r="A26" s="28" t="s">
        <v>60</v>
      </c>
      <c r="B26" s="30" t="s">
        <v>242</v>
      </c>
      <c r="C26" s="199" t="s">
        <v>612</v>
      </c>
      <c r="D26" s="27"/>
      <c r="E26" s="27"/>
      <c r="F26" s="27"/>
      <c r="G26" s="27"/>
      <c r="H26" s="27"/>
      <c r="I26" s="27"/>
      <c r="J26" s="27"/>
      <c r="K26" s="27"/>
      <c r="L26" s="27"/>
      <c r="M26" s="27"/>
      <c r="N26" s="27"/>
      <c r="O26" s="27"/>
      <c r="P26" s="27"/>
      <c r="Q26" s="27"/>
      <c r="R26" s="27"/>
      <c r="S26" s="27"/>
      <c r="T26" s="27"/>
      <c r="U26" s="27"/>
    </row>
    <row r="27" spans="1:21" ht="94.5" x14ac:dyDescent="0.25">
      <c r="A27" s="28" t="s">
        <v>59</v>
      </c>
      <c r="B27" s="30" t="s">
        <v>525</v>
      </c>
      <c r="C27" s="29" t="s">
        <v>595</v>
      </c>
      <c r="D27" s="27"/>
      <c r="E27" s="27"/>
      <c r="F27" s="27"/>
      <c r="G27" s="27"/>
      <c r="H27" s="27"/>
      <c r="I27" s="27"/>
      <c r="J27" s="27"/>
      <c r="K27" s="27"/>
      <c r="L27" s="27"/>
      <c r="M27" s="27"/>
      <c r="N27" s="27"/>
      <c r="O27" s="27"/>
      <c r="P27" s="27"/>
      <c r="Q27" s="27"/>
      <c r="R27" s="27"/>
      <c r="S27" s="27"/>
      <c r="T27" s="27"/>
      <c r="U27" s="27"/>
    </row>
    <row r="28" spans="1:21" ht="32.25" customHeight="1" x14ac:dyDescent="0.25">
      <c r="A28" s="28" t="s">
        <v>58</v>
      </c>
      <c r="B28" s="30" t="s">
        <v>596</v>
      </c>
      <c r="C28" s="44">
        <v>2022</v>
      </c>
      <c r="D28" s="27"/>
      <c r="E28" s="27"/>
      <c r="F28" s="27"/>
      <c r="G28" s="27"/>
      <c r="H28" s="27"/>
      <c r="I28" s="27"/>
      <c r="J28" s="27"/>
      <c r="K28" s="27"/>
      <c r="L28" s="27"/>
      <c r="M28" s="27"/>
      <c r="N28" s="27"/>
      <c r="O28" s="27"/>
      <c r="P28" s="27"/>
      <c r="Q28" s="27"/>
      <c r="R28" s="27"/>
      <c r="S28" s="27"/>
      <c r="T28" s="27"/>
      <c r="U28" s="27"/>
    </row>
    <row r="29" spans="1:21" ht="28.5" customHeight="1"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6.75" customHeight="1" x14ac:dyDescent="0.25">
      <c r="A30" s="28" t="s">
        <v>74</v>
      </c>
      <c r="B30" s="29" t="s">
        <v>55</v>
      </c>
      <c r="C30" s="29" t="s">
        <v>578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3D5A9A35-AA5B-44D0-A430-557CECDB66E4}" scale="115" showPageBreaks="1" fitToPage="1" printArea="1" view="pageBreakPreview" topLeftCell="A22">
      <selection activeCell="C24" sqref="C24"/>
      <pageMargins left="0.75" right="0.28999999999999998" top="0.74803149606299213" bottom="0.74803149606299213" header="0.31496062992125984" footer="0.31496062992125984"/>
      <pageSetup paperSize="9" scale="65" fitToHeight="0" orientation="portrait" r:id="rId1"/>
    </customSheetView>
    <customSheetView guid="{FC635E63-870E-46E2-9C75-FB0ADEEBBF02}" scale="115" showPageBreaks="1" fitToPage="1" printArea="1" view="pageBreakPreview">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83700E8D-0C7F-4144-BA14-1AAF62730A06}" showPageBreaks="1" fitToPage="1" printArea="1" view="pageBreakPreview" topLeftCell="A28">
      <selection activeCell="C27" sqref="C27"/>
      <pageMargins left="0.70866141732283472" right="0.70866141732283472" top="0.74803149606299213" bottom="0.74803149606299213" header="0.31496062992125984" footer="0.31496062992125984"/>
      <pageSetup paperSize="8" scale="82" fitToHeight="0" orientation="portrait" r:id="rId3"/>
    </customSheetView>
    <customSheetView guid="{1EC492B2-59CB-4D3A-8068-60D0CFE05254}" scale="115" showPageBreaks="1" fitToPage="1" printArea="1" view="pageBreakPreview">
      <selection activeCell="C24" sqref="C24"/>
      <pageMargins left="0.75" right="0.28999999999999998" top="0.74803149606299213" bottom="0.74803149606299213" header="0.31496062992125984" footer="0.31496062992125984"/>
      <pageSetup paperSize="9" scale="65"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5" right="0.28999999999999998" top="0.74803149606299213" bottom="0.74803149606299213" header="0.31496062992125984" footer="0.31496062992125984"/>
  <pageSetup paperSize="9" scale="65" fitToHeight="0"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43" zoomScaleNormal="70" zoomScaleSheetLayoutView="115" workbookViewId="0">
      <selection activeCell="I26" sqref="I26"/>
    </sheetView>
  </sheetViews>
  <sheetFormatPr defaultRowHeight="15.75" x14ac:dyDescent="0.25"/>
  <cols>
    <col min="1" max="1" width="9.140625" style="70"/>
    <col min="2" max="2" width="57.85546875" style="70" customWidth="1"/>
    <col min="3" max="3" width="10.42578125" style="70" customWidth="1"/>
    <col min="4" max="4" width="16.28515625" style="70" customWidth="1"/>
    <col min="5" max="6" width="12.140625" style="70" customWidth="1"/>
    <col min="7" max="7" width="9.140625" style="71" customWidth="1"/>
    <col min="8" max="8" width="8.85546875" style="70" customWidth="1"/>
    <col min="9" max="9" width="6.5703125" style="70" customWidth="1"/>
    <col min="10" max="10" width="9.42578125" style="70" customWidth="1"/>
    <col min="11" max="19" width="8.28515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H1" s="71"/>
      <c r="I1" s="71"/>
      <c r="U1" s="43" t="s">
        <v>70</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69</v>
      </c>
    </row>
    <row r="4" spans="1:21" ht="18.75" customHeight="1" x14ac:dyDescent="0.25">
      <c r="A4" s="292" t="str">
        <f>'8. Общие сведения'!A5:B5</f>
        <v>Год раскрытия информации: 2021 год</v>
      </c>
      <c r="B4" s="292"/>
      <c r="C4" s="292"/>
      <c r="D4" s="292"/>
      <c r="E4" s="292"/>
      <c r="F4" s="292"/>
      <c r="G4" s="292"/>
      <c r="H4" s="292"/>
      <c r="I4" s="292"/>
      <c r="J4" s="292"/>
      <c r="K4" s="292"/>
      <c r="L4" s="292"/>
      <c r="M4" s="292"/>
      <c r="N4" s="292"/>
      <c r="O4" s="292"/>
      <c r="P4" s="292"/>
      <c r="Q4" s="292"/>
      <c r="R4" s="292"/>
      <c r="S4" s="292"/>
      <c r="T4" s="292"/>
      <c r="U4" s="292"/>
    </row>
    <row r="5" spans="1:21" ht="18.75" x14ac:dyDescent="0.3">
      <c r="A5" s="71"/>
      <c r="B5" s="71"/>
      <c r="C5" s="71"/>
      <c r="D5" s="71"/>
      <c r="E5" s="71"/>
      <c r="F5" s="71"/>
      <c r="H5" s="71"/>
      <c r="I5" s="71"/>
      <c r="U5" s="15"/>
    </row>
    <row r="6" spans="1:21" ht="18.75" x14ac:dyDescent="0.25">
      <c r="A6" s="296" t="s">
        <v>11</v>
      </c>
      <c r="B6" s="296"/>
      <c r="C6" s="296"/>
      <c r="D6" s="296"/>
      <c r="E6" s="296"/>
      <c r="F6" s="296"/>
      <c r="G6" s="296"/>
      <c r="H6" s="296"/>
      <c r="I6" s="296"/>
      <c r="J6" s="296"/>
      <c r="K6" s="296"/>
      <c r="L6" s="296"/>
      <c r="M6" s="296"/>
      <c r="N6" s="296"/>
      <c r="O6" s="296"/>
      <c r="P6" s="296"/>
      <c r="Q6" s="296"/>
      <c r="R6" s="296"/>
      <c r="S6" s="296"/>
      <c r="T6" s="296"/>
      <c r="U6" s="296"/>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7" t="str">
        <f>'8. Общие сведения'!A9:B9</f>
        <v>АО "Ульяновскэнерго"</v>
      </c>
      <c r="B8" s="297"/>
      <c r="C8" s="297"/>
      <c r="D8" s="297"/>
      <c r="E8" s="297"/>
      <c r="F8" s="297"/>
      <c r="G8" s="297"/>
      <c r="H8" s="297"/>
      <c r="I8" s="297"/>
      <c r="J8" s="297"/>
      <c r="K8" s="297"/>
      <c r="L8" s="297"/>
      <c r="M8" s="297"/>
      <c r="N8" s="297"/>
      <c r="O8" s="297"/>
      <c r="P8" s="297"/>
      <c r="Q8" s="297"/>
      <c r="R8" s="297"/>
      <c r="S8" s="297"/>
      <c r="T8" s="297"/>
      <c r="U8" s="297"/>
    </row>
    <row r="9" spans="1:21" ht="18.75" customHeight="1" x14ac:dyDescent="0.25">
      <c r="A9" s="293" t="s">
        <v>10</v>
      </c>
      <c r="B9" s="293"/>
      <c r="C9" s="293"/>
      <c r="D9" s="293"/>
      <c r="E9" s="293"/>
      <c r="F9" s="293"/>
      <c r="G9" s="293"/>
      <c r="H9" s="293"/>
      <c r="I9" s="293"/>
      <c r="J9" s="293"/>
      <c r="K9" s="293"/>
      <c r="L9" s="293"/>
      <c r="M9" s="293"/>
      <c r="N9" s="293"/>
      <c r="O9" s="293"/>
      <c r="P9" s="293"/>
      <c r="Q9" s="293"/>
      <c r="R9" s="293"/>
      <c r="S9" s="293"/>
      <c r="T9" s="293"/>
      <c r="U9" s="293"/>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20" t="str">
        <f>'8. Общие сведения'!A12:B12</f>
        <v xml:space="preserve">         L_3.02_AVTO</v>
      </c>
      <c r="B11" s="320"/>
      <c r="C11" s="320"/>
      <c r="D11" s="320"/>
      <c r="E11" s="320"/>
      <c r="F11" s="320"/>
      <c r="G11" s="320"/>
      <c r="H11" s="320"/>
      <c r="I11" s="320"/>
      <c r="J11" s="320"/>
      <c r="K11" s="320"/>
      <c r="L11" s="320"/>
      <c r="M11" s="320"/>
      <c r="N11" s="320"/>
      <c r="O11" s="320"/>
      <c r="P11" s="320"/>
      <c r="Q11" s="320"/>
      <c r="R11" s="320"/>
      <c r="S11" s="320"/>
      <c r="T11" s="320"/>
      <c r="U11" s="320"/>
    </row>
    <row r="12" spans="1:21" x14ac:dyDescent="0.25">
      <c r="A12" s="293" t="s">
        <v>9</v>
      </c>
      <c r="B12" s="293"/>
      <c r="C12" s="293"/>
      <c r="D12" s="293"/>
      <c r="E12" s="293"/>
      <c r="F12" s="293"/>
      <c r="G12" s="293"/>
      <c r="H12" s="293"/>
      <c r="I12" s="293"/>
      <c r="J12" s="293"/>
      <c r="K12" s="293"/>
      <c r="L12" s="293"/>
      <c r="M12" s="293"/>
      <c r="N12" s="293"/>
      <c r="O12" s="293"/>
      <c r="P12" s="293"/>
      <c r="Q12" s="293"/>
      <c r="R12" s="293"/>
      <c r="S12" s="293"/>
      <c r="T12" s="293"/>
      <c r="U12" s="293"/>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7" t="str">
        <f>'8. Общие сведения'!A15:B15</f>
        <v>Приобретение автотранспорта</v>
      </c>
      <c r="B14" s="297"/>
      <c r="C14" s="297"/>
      <c r="D14" s="297"/>
      <c r="E14" s="297"/>
      <c r="F14" s="297"/>
      <c r="G14" s="297"/>
      <c r="H14" s="297"/>
      <c r="I14" s="297"/>
      <c r="J14" s="297"/>
      <c r="K14" s="297"/>
      <c r="L14" s="297"/>
      <c r="M14" s="297"/>
      <c r="N14" s="297"/>
      <c r="O14" s="297"/>
      <c r="P14" s="297"/>
      <c r="Q14" s="297"/>
      <c r="R14" s="297"/>
      <c r="S14" s="297"/>
      <c r="T14" s="297"/>
      <c r="U14" s="297"/>
    </row>
    <row r="15" spans="1:21" ht="15.75" customHeight="1"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row>
    <row r="16" spans="1:21" x14ac:dyDescent="0.25">
      <c r="A16" s="310"/>
      <c r="B16" s="310"/>
      <c r="C16" s="310"/>
      <c r="D16" s="310"/>
      <c r="E16" s="310"/>
      <c r="F16" s="310"/>
      <c r="G16" s="310"/>
      <c r="H16" s="310"/>
      <c r="I16" s="310"/>
      <c r="J16" s="310"/>
      <c r="K16" s="310"/>
      <c r="L16" s="310"/>
      <c r="M16" s="310"/>
      <c r="N16" s="310"/>
      <c r="O16" s="310"/>
      <c r="P16" s="310"/>
      <c r="Q16" s="310"/>
      <c r="R16" s="310"/>
      <c r="S16" s="310"/>
      <c r="T16" s="310"/>
      <c r="U16" s="310"/>
    </row>
    <row r="17" spans="1:24" x14ac:dyDescent="0.25">
      <c r="A17" s="71"/>
      <c r="H17" s="71"/>
      <c r="I17" s="71"/>
      <c r="J17" s="71"/>
      <c r="K17" s="71"/>
      <c r="L17" s="71"/>
      <c r="M17" s="71"/>
      <c r="N17" s="71"/>
      <c r="O17" s="71"/>
      <c r="P17" s="71"/>
      <c r="Q17" s="71"/>
      <c r="R17" s="71"/>
      <c r="S17" s="71"/>
      <c r="T17" s="71"/>
    </row>
    <row r="18" spans="1:24" x14ac:dyDescent="0.25">
      <c r="A18" s="315" t="s">
        <v>523</v>
      </c>
      <c r="B18" s="315"/>
      <c r="C18" s="315"/>
      <c r="D18" s="315"/>
      <c r="E18" s="315"/>
      <c r="F18" s="315"/>
      <c r="G18" s="315"/>
      <c r="H18" s="315"/>
      <c r="I18" s="315"/>
      <c r="J18" s="315"/>
      <c r="K18" s="315"/>
      <c r="L18" s="315"/>
      <c r="M18" s="315"/>
      <c r="N18" s="315"/>
      <c r="O18" s="315"/>
      <c r="P18" s="315"/>
      <c r="Q18" s="315"/>
      <c r="R18" s="315"/>
      <c r="S18" s="315"/>
      <c r="T18" s="315"/>
      <c r="U18" s="315"/>
    </row>
    <row r="19" spans="1:24" x14ac:dyDescent="0.25">
      <c r="A19" s="71"/>
      <c r="B19" s="71"/>
      <c r="C19" s="71"/>
      <c r="D19" s="71"/>
      <c r="E19" s="71"/>
      <c r="F19" s="71"/>
      <c r="H19" s="71"/>
      <c r="I19" s="71"/>
      <c r="J19" s="71"/>
      <c r="K19" s="71"/>
      <c r="L19" s="71"/>
      <c r="M19" s="71"/>
      <c r="N19" s="71"/>
      <c r="O19" s="71"/>
      <c r="P19" s="71"/>
      <c r="Q19" s="71"/>
      <c r="R19" s="71"/>
      <c r="S19" s="71"/>
      <c r="T19" s="71"/>
    </row>
    <row r="20" spans="1:24" ht="12.75" customHeight="1" x14ac:dyDescent="0.25">
      <c r="A20" s="311" t="s">
        <v>199</v>
      </c>
      <c r="B20" s="311" t="s">
        <v>198</v>
      </c>
      <c r="C20" s="305" t="s">
        <v>197</v>
      </c>
      <c r="D20" s="305"/>
      <c r="E20" s="314" t="s">
        <v>196</v>
      </c>
      <c r="F20" s="314"/>
      <c r="G20" s="311" t="s">
        <v>616</v>
      </c>
      <c r="H20" s="303" t="s">
        <v>583</v>
      </c>
      <c r="I20" s="304"/>
      <c r="J20" s="304"/>
      <c r="K20" s="304"/>
      <c r="L20" s="303" t="s">
        <v>584</v>
      </c>
      <c r="M20" s="304"/>
      <c r="N20" s="304"/>
      <c r="O20" s="304"/>
      <c r="P20" s="303" t="s">
        <v>617</v>
      </c>
      <c r="Q20" s="304"/>
      <c r="R20" s="304"/>
      <c r="S20" s="304"/>
      <c r="T20" s="316" t="s">
        <v>195</v>
      </c>
      <c r="U20" s="317"/>
      <c r="V20" s="83"/>
      <c r="W20" s="83"/>
      <c r="X20" s="83"/>
    </row>
    <row r="21" spans="1:24" ht="66" customHeight="1" x14ac:dyDescent="0.25">
      <c r="A21" s="312"/>
      <c r="B21" s="312"/>
      <c r="C21" s="305"/>
      <c r="D21" s="305"/>
      <c r="E21" s="314"/>
      <c r="F21" s="314"/>
      <c r="G21" s="312"/>
      <c r="H21" s="305" t="s">
        <v>3</v>
      </c>
      <c r="I21" s="305"/>
      <c r="J21" s="305" t="s">
        <v>194</v>
      </c>
      <c r="K21" s="305"/>
      <c r="L21" s="305" t="s">
        <v>3</v>
      </c>
      <c r="M21" s="305"/>
      <c r="N21" s="305" t="s">
        <v>194</v>
      </c>
      <c r="O21" s="305"/>
      <c r="P21" s="305" t="s">
        <v>3</v>
      </c>
      <c r="Q21" s="305"/>
      <c r="R21" s="305" t="s">
        <v>194</v>
      </c>
      <c r="S21" s="305"/>
      <c r="T21" s="318"/>
      <c r="U21" s="319"/>
    </row>
    <row r="22" spans="1:24" ht="79.5" customHeight="1" x14ac:dyDescent="0.25">
      <c r="A22" s="313"/>
      <c r="B22" s="313"/>
      <c r="C22" s="210" t="s">
        <v>3</v>
      </c>
      <c r="D22" s="226" t="s">
        <v>194</v>
      </c>
      <c r="E22" s="211" t="s">
        <v>614</v>
      </c>
      <c r="F22" s="211" t="s">
        <v>615</v>
      </c>
      <c r="G22" s="313"/>
      <c r="H22" s="212" t="s">
        <v>502</v>
      </c>
      <c r="I22" s="212" t="s">
        <v>503</v>
      </c>
      <c r="J22" s="212" t="s">
        <v>502</v>
      </c>
      <c r="K22" s="212" t="s">
        <v>503</v>
      </c>
      <c r="L22" s="212" t="s">
        <v>502</v>
      </c>
      <c r="M22" s="212" t="s">
        <v>503</v>
      </c>
      <c r="N22" s="212" t="s">
        <v>502</v>
      </c>
      <c r="O22" s="212" t="s">
        <v>503</v>
      </c>
      <c r="P22" s="212" t="s">
        <v>502</v>
      </c>
      <c r="Q22" s="212" t="s">
        <v>503</v>
      </c>
      <c r="R22" s="212" t="s">
        <v>502</v>
      </c>
      <c r="S22" s="212" t="s">
        <v>503</v>
      </c>
      <c r="T22" s="210" t="s">
        <v>3</v>
      </c>
      <c r="U22" s="210" t="s">
        <v>194</v>
      </c>
    </row>
    <row r="23" spans="1:24" ht="19.5" customHeight="1" x14ac:dyDescent="0.25">
      <c r="A23" s="209">
        <v>1</v>
      </c>
      <c r="B23" s="209">
        <v>2</v>
      </c>
      <c r="C23" s="209">
        <v>3</v>
      </c>
      <c r="D23" s="209">
        <v>4</v>
      </c>
      <c r="E23" s="209">
        <v>5</v>
      </c>
      <c r="F23" s="209">
        <v>6</v>
      </c>
      <c r="G23" s="209">
        <v>7</v>
      </c>
      <c r="H23" s="209">
        <v>8</v>
      </c>
      <c r="I23" s="225">
        <v>9</v>
      </c>
      <c r="J23" s="225">
        <v>10</v>
      </c>
      <c r="K23" s="225">
        <v>11</v>
      </c>
      <c r="L23" s="225">
        <v>12</v>
      </c>
      <c r="M23" s="225">
        <v>13</v>
      </c>
      <c r="N23" s="225">
        <v>14</v>
      </c>
      <c r="O23" s="225">
        <v>15</v>
      </c>
      <c r="P23" s="225">
        <v>16</v>
      </c>
      <c r="Q23" s="225">
        <v>17</v>
      </c>
      <c r="R23" s="225">
        <v>18</v>
      </c>
      <c r="S23" s="225">
        <v>19</v>
      </c>
      <c r="T23" s="225">
        <v>28</v>
      </c>
      <c r="U23" s="225">
        <v>29</v>
      </c>
    </row>
    <row r="24" spans="1:24" s="220" customFormat="1" ht="47.25" customHeight="1" x14ac:dyDescent="0.25">
      <c r="A24" s="223">
        <v>1</v>
      </c>
      <c r="B24" s="224" t="s">
        <v>193</v>
      </c>
      <c r="C24" s="236">
        <f>C27</f>
        <v>19.356412800000001</v>
      </c>
      <c r="D24" s="245" t="s">
        <v>582</v>
      </c>
      <c r="E24" s="245" t="s">
        <v>582</v>
      </c>
      <c r="F24" s="245" t="s">
        <v>582</v>
      </c>
      <c r="G24" s="245" t="s">
        <v>582</v>
      </c>
      <c r="H24" s="213">
        <f>H27</f>
        <v>7.0391076000000004</v>
      </c>
      <c r="I24" s="217" t="s">
        <v>582</v>
      </c>
      <c r="J24" s="217" t="s">
        <v>582</v>
      </c>
      <c r="K24" s="217" t="s">
        <v>582</v>
      </c>
      <c r="L24" s="213">
        <f>L27</f>
        <v>7.0667831999999997</v>
      </c>
      <c r="M24" s="217" t="s">
        <v>582</v>
      </c>
      <c r="N24" s="217" t="s">
        <v>582</v>
      </c>
      <c r="O24" s="217" t="s">
        <v>582</v>
      </c>
      <c r="P24" s="213">
        <f>P27</f>
        <v>5.2505220000000001</v>
      </c>
      <c r="Q24" s="279" t="s">
        <v>582</v>
      </c>
      <c r="R24" s="245" t="s">
        <v>582</v>
      </c>
      <c r="S24" s="279" t="s">
        <v>582</v>
      </c>
      <c r="T24" s="213">
        <f>T27</f>
        <v>19.356412800000001</v>
      </c>
      <c r="U24" s="245" t="s">
        <v>582</v>
      </c>
    </row>
    <row r="25" spans="1:24" ht="24" customHeight="1" x14ac:dyDescent="0.25">
      <c r="A25" s="206" t="s">
        <v>192</v>
      </c>
      <c r="B25" s="207" t="s">
        <v>191</v>
      </c>
      <c r="C25" s="236" t="str">
        <f>T25</f>
        <v>нд</v>
      </c>
      <c r="D25" s="245" t="s">
        <v>582</v>
      </c>
      <c r="E25" s="245" t="s">
        <v>582</v>
      </c>
      <c r="F25" s="245" t="s">
        <v>582</v>
      </c>
      <c r="G25" s="245" t="s">
        <v>582</v>
      </c>
      <c r="H25" s="217" t="s">
        <v>582</v>
      </c>
      <c r="I25" s="217" t="s">
        <v>582</v>
      </c>
      <c r="J25" s="217" t="s">
        <v>582</v>
      </c>
      <c r="K25" s="217" t="s">
        <v>582</v>
      </c>
      <c r="L25" s="217" t="s">
        <v>582</v>
      </c>
      <c r="M25" s="217" t="s">
        <v>582</v>
      </c>
      <c r="N25" s="217" t="s">
        <v>582</v>
      </c>
      <c r="O25" s="217" t="s">
        <v>582</v>
      </c>
      <c r="P25" s="245" t="s">
        <v>582</v>
      </c>
      <c r="Q25" s="279" t="s">
        <v>582</v>
      </c>
      <c r="R25" s="245" t="s">
        <v>582</v>
      </c>
      <c r="S25" s="279" t="s">
        <v>582</v>
      </c>
      <c r="T25" s="245" t="s">
        <v>582</v>
      </c>
      <c r="U25" s="245" t="s">
        <v>582</v>
      </c>
    </row>
    <row r="26" spans="1:24" ht="18.75" x14ac:dyDescent="0.25">
      <c r="A26" s="206" t="s">
        <v>190</v>
      </c>
      <c r="B26" s="207" t="s">
        <v>189</v>
      </c>
      <c r="C26" s="247" t="str">
        <f t="shared" ref="C26" si="0">T26</f>
        <v>нд</v>
      </c>
      <c r="D26" s="245" t="s">
        <v>582</v>
      </c>
      <c r="E26" s="245" t="s">
        <v>582</v>
      </c>
      <c r="F26" s="245" t="s">
        <v>582</v>
      </c>
      <c r="G26" s="245" t="s">
        <v>582</v>
      </c>
      <c r="H26" s="217" t="s">
        <v>582</v>
      </c>
      <c r="I26" s="217" t="s">
        <v>582</v>
      </c>
      <c r="J26" s="217" t="s">
        <v>582</v>
      </c>
      <c r="K26" s="217" t="s">
        <v>582</v>
      </c>
      <c r="L26" s="217" t="s">
        <v>582</v>
      </c>
      <c r="M26" s="217" t="s">
        <v>582</v>
      </c>
      <c r="N26" s="217" t="s">
        <v>582</v>
      </c>
      <c r="O26" s="217" t="s">
        <v>582</v>
      </c>
      <c r="P26" s="245" t="s">
        <v>582</v>
      </c>
      <c r="Q26" s="279" t="s">
        <v>582</v>
      </c>
      <c r="R26" s="245" t="s">
        <v>582</v>
      </c>
      <c r="S26" s="279" t="s">
        <v>582</v>
      </c>
      <c r="T26" s="245" t="s">
        <v>582</v>
      </c>
      <c r="U26" s="245" t="s">
        <v>582</v>
      </c>
    </row>
    <row r="27" spans="1:24" ht="31.5" x14ac:dyDescent="0.25">
      <c r="A27" s="206" t="s">
        <v>188</v>
      </c>
      <c r="B27" s="207" t="s">
        <v>459</v>
      </c>
      <c r="C27" s="247">
        <f>T27</f>
        <v>19.356412800000001</v>
      </c>
      <c r="D27" s="245" t="s">
        <v>582</v>
      </c>
      <c r="E27" s="245" t="s">
        <v>582</v>
      </c>
      <c r="F27" s="245" t="s">
        <v>582</v>
      </c>
      <c r="G27" s="245" t="s">
        <v>582</v>
      </c>
      <c r="H27" s="204">
        <f>H34*1.2</f>
        <v>7.0391076000000004</v>
      </c>
      <c r="I27" s="246" t="s">
        <v>582</v>
      </c>
      <c r="J27" s="246" t="s">
        <v>582</v>
      </c>
      <c r="K27" s="246" t="s">
        <v>582</v>
      </c>
      <c r="L27" s="204">
        <f>L34*1.2</f>
        <v>7.0667831999999997</v>
      </c>
      <c r="M27" s="246" t="s">
        <v>582</v>
      </c>
      <c r="N27" s="246" t="s">
        <v>582</v>
      </c>
      <c r="O27" s="246" t="s">
        <v>582</v>
      </c>
      <c r="P27" s="204">
        <f>P34*1.2</f>
        <v>5.2505220000000001</v>
      </c>
      <c r="Q27" s="246" t="s">
        <v>582</v>
      </c>
      <c r="R27" s="246" t="s">
        <v>582</v>
      </c>
      <c r="S27" s="246" t="s">
        <v>582</v>
      </c>
      <c r="T27" s="228">
        <f>H27+L27+P27</f>
        <v>19.356412800000001</v>
      </c>
      <c r="U27" s="245" t="s">
        <v>582</v>
      </c>
    </row>
    <row r="28" spans="1:24" ht="18.75" x14ac:dyDescent="0.25">
      <c r="A28" s="206" t="s">
        <v>187</v>
      </c>
      <c r="B28" s="207" t="s">
        <v>186</v>
      </c>
      <c r="C28" s="245" t="s">
        <v>582</v>
      </c>
      <c r="D28" s="251" t="s">
        <v>582</v>
      </c>
      <c r="E28" s="251" t="s">
        <v>582</v>
      </c>
      <c r="F28" s="251" t="s">
        <v>582</v>
      </c>
      <c r="G28" s="251" t="s">
        <v>582</v>
      </c>
      <c r="H28" s="246" t="s">
        <v>582</v>
      </c>
      <c r="I28" s="246" t="s">
        <v>582</v>
      </c>
      <c r="J28" s="246" t="s">
        <v>582</v>
      </c>
      <c r="K28" s="246" t="s">
        <v>582</v>
      </c>
      <c r="L28" s="246" t="s">
        <v>582</v>
      </c>
      <c r="M28" s="246" t="s">
        <v>582</v>
      </c>
      <c r="N28" s="246" t="s">
        <v>582</v>
      </c>
      <c r="O28" s="246" t="s">
        <v>582</v>
      </c>
      <c r="P28" s="246" t="s">
        <v>582</v>
      </c>
      <c r="Q28" s="246" t="s">
        <v>582</v>
      </c>
      <c r="R28" s="246" t="s">
        <v>582</v>
      </c>
      <c r="S28" s="246" t="s">
        <v>582</v>
      </c>
      <c r="T28" s="245" t="s">
        <v>582</v>
      </c>
      <c r="U28" s="245" t="s">
        <v>582</v>
      </c>
      <c r="W28" s="250"/>
    </row>
    <row r="29" spans="1:24" ht="18.75" x14ac:dyDescent="0.25">
      <c r="A29" s="206" t="s">
        <v>185</v>
      </c>
      <c r="B29" s="208" t="s">
        <v>184</v>
      </c>
      <c r="C29" s="245" t="s">
        <v>582</v>
      </c>
      <c r="D29" s="251" t="s">
        <v>582</v>
      </c>
      <c r="E29" s="251" t="s">
        <v>582</v>
      </c>
      <c r="F29" s="251" t="s">
        <v>582</v>
      </c>
      <c r="G29" s="251" t="s">
        <v>582</v>
      </c>
      <c r="H29" s="246" t="s">
        <v>582</v>
      </c>
      <c r="I29" s="246" t="s">
        <v>582</v>
      </c>
      <c r="J29" s="246" t="s">
        <v>582</v>
      </c>
      <c r="K29" s="246" t="s">
        <v>582</v>
      </c>
      <c r="L29" s="246" t="s">
        <v>582</v>
      </c>
      <c r="M29" s="246" t="s">
        <v>582</v>
      </c>
      <c r="N29" s="246" t="s">
        <v>582</v>
      </c>
      <c r="O29" s="246" t="s">
        <v>582</v>
      </c>
      <c r="P29" s="246" t="s">
        <v>582</v>
      </c>
      <c r="Q29" s="246" t="s">
        <v>582</v>
      </c>
      <c r="R29" s="246" t="s">
        <v>582</v>
      </c>
      <c r="S29" s="246" t="s">
        <v>582</v>
      </c>
      <c r="T29" s="245" t="s">
        <v>582</v>
      </c>
      <c r="U29" s="245" t="s">
        <v>582</v>
      </c>
    </row>
    <row r="30" spans="1:24" s="220" customFormat="1" ht="47.25" x14ac:dyDescent="0.25">
      <c r="A30" s="223" t="s">
        <v>64</v>
      </c>
      <c r="B30" s="224" t="s">
        <v>183</v>
      </c>
      <c r="C30" s="236">
        <f>C34</f>
        <v>16.130344000000001</v>
      </c>
      <c r="D30" s="251" t="s">
        <v>582</v>
      </c>
      <c r="E30" s="251" t="s">
        <v>582</v>
      </c>
      <c r="F30" s="251" t="s">
        <v>582</v>
      </c>
      <c r="G30" s="251" t="s">
        <v>582</v>
      </c>
      <c r="H30" s="213">
        <f>H34</f>
        <v>5.8659230000000004</v>
      </c>
      <c r="I30" s="245" t="s">
        <v>582</v>
      </c>
      <c r="J30" s="245" t="s">
        <v>582</v>
      </c>
      <c r="K30" s="245" t="s">
        <v>582</v>
      </c>
      <c r="L30" s="213">
        <f>L34</f>
        <v>5.8889860000000001</v>
      </c>
      <c r="M30" s="245" t="s">
        <v>582</v>
      </c>
      <c r="N30" s="245" t="s">
        <v>582</v>
      </c>
      <c r="O30" s="245" t="s">
        <v>582</v>
      </c>
      <c r="P30" s="213">
        <f>P34</f>
        <v>4.3754350000000004</v>
      </c>
      <c r="Q30" s="245" t="s">
        <v>582</v>
      </c>
      <c r="R30" s="245" t="s">
        <v>582</v>
      </c>
      <c r="S30" s="245" t="s">
        <v>582</v>
      </c>
      <c r="T30" s="213">
        <f>T34</f>
        <v>16.130344000000001</v>
      </c>
      <c r="U30" s="245" t="s">
        <v>582</v>
      </c>
    </row>
    <row r="31" spans="1:24" ht="18.75" x14ac:dyDescent="0.25">
      <c r="A31" s="202" t="s">
        <v>182</v>
      </c>
      <c r="B31" s="207" t="s">
        <v>181</v>
      </c>
      <c r="C31" s="245" t="s">
        <v>582</v>
      </c>
      <c r="D31" s="251" t="s">
        <v>582</v>
      </c>
      <c r="E31" s="251" t="s">
        <v>582</v>
      </c>
      <c r="F31" s="251" t="s">
        <v>582</v>
      </c>
      <c r="G31" s="251" t="s">
        <v>582</v>
      </c>
      <c r="H31" s="246" t="s">
        <v>582</v>
      </c>
      <c r="I31" s="246" t="s">
        <v>582</v>
      </c>
      <c r="J31" s="246" t="s">
        <v>582</v>
      </c>
      <c r="K31" s="246" t="s">
        <v>582</v>
      </c>
      <c r="L31" s="246" t="s">
        <v>582</v>
      </c>
      <c r="M31" s="246" t="s">
        <v>582</v>
      </c>
      <c r="N31" s="246" t="s">
        <v>582</v>
      </c>
      <c r="O31" s="246" t="s">
        <v>582</v>
      </c>
      <c r="P31" s="246" t="s">
        <v>582</v>
      </c>
      <c r="Q31" s="246" t="s">
        <v>582</v>
      </c>
      <c r="R31" s="246" t="s">
        <v>582</v>
      </c>
      <c r="S31" s="246" t="s">
        <v>582</v>
      </c>
      <c r="T31" s="245" t="s">
        <v>582</v>
      </c>
      <c r="U31" s="245" t="s">
        <v>582</v>
      </c>
    </row>
    <row r="32" spans="1:24" ht="31.5" x14ac:dyDescent="0.25">
      <c r="A32" s="202" t="s">
        <v>180</v>
      </c>
      <c r="B32" s="207" t="s">
        <v>179</v>
      </c>
      <c r="C32" s="245" t="s">
        <v>582</v>
      </c>
      <c r="D32" s="251" t="s">
        <v>582</v>
      </c>
      <c r="E32" s="251" t="s">
        <v>582</v>
      </c>
      <c r="F32" s="251" t="s">
        <v>582</v>
      </c>
      <c r="G32" s="251" t="s">
        <v>582</v>
      </c>
      <c r="H32" s="246" t="s">
        <v>582</v>
      </c>
      <c r="I32" s="246" t="s">
        <v>582</v>
      </c>
      <c r="J32" s="246" t="s">
        <v>582</v>
      </c>
      <c r="K32" s="246" t="s">
        <v>582</v>
      </c>
      <c r="L32" s="246" t="s">
        <v>582</v>
      </c>
      <c r="M32" s="246" t="s">
        <v>582</v>
      </c>
      <c r="N32" s="246" t="s">
        <v>582</v>
      </c>
      <c r="O32" s="246" t="s">
        <v>582</v>
      </c>
      <c r="P32" s="246" t="s">
        <v>582</v>
      </c>
      <c r="Q32" s="246" t="s">
        <v>582</v>
      </c>
      <c r="R32" s="246" t="s">
        <v>582</v>
      </c>
      <c r="S32" s="246" t="s">
        <v>582</v>
      </c>
      <c r="T32" s="245" t="s">
        <v>582</v>
      </c>
      <c r="U32" s="245" t="s">
        <v>582</v>
      </c>
    </row>
    <row r="33" spans="1:21" ht="18.75" x14ac:dyDescent="0.25">
      <c r="A33" s="202" t="s">
        <v>178</v>
      </c>
      <c r="B33" s="207" t="s">
        <v>177</v>
      </c>
      <c r="C33" s="245" t="s">
        <v>582</v>
      </c>
      <c r="D33" s="251" t="s">
        <v>582</v>
      </c>
      <c r="E33" s="251" t="s">
        <v>582</v>
      </c>
      <c r="F33" s="251" t="s">
        <v>582</v>
      </c>
      <c r="G33" s="251" t="s">
        <v>582</v>
      </c>
      <c r="H33" s="246" t="s">
        <v>582</v>
      </c>
      <c r="I33" s="246" t="s">
        <v>582</v>
      </c>
      <c r="J33" s="246" t="s">
        <v>582</v>
      </c>
      <c r="K33" s="246" t="s">
        <v>582</v>
      </c>
      <c r="L33" s="246" t="s">
        <v>582</v>
      </c>
      <c r="M33" s="246" t="s">
        <v>582</v>
      </c>
      <c r="N33" s="246" t="s">
        <v>582</v>
      </c>
      <c r="O33" s="246" t="s">
        <v>582</v>
      </c>
      <c r="P33" s="246" t="s">
        <v>582</v>
      </c>
      <c r="Q33" s="246" t="s">
        <v>582</v>
      </c>
      <c r="R33" s="246" t="s">
        <v>582</v>
      </c>
      <c r="S33" s="246" t="s">
        <v>582</v>
      </c>
      <c r="T33" s="245" t="s">
        <v>582</v>
      </c>
      <c r="U33" s="245" t="s">
        <v>582</v>
      </c>
    </row>
    <row r="34" spans="1:21" ht="18.75" x14ac:dyDescent="0.25">
      <c r="A34" s="202" t="s">
        <v>176</v>
      </c>
      <c r="B34" s="207" t="s">
        <v>175</v>
      </c>
      <c r="C34" s="247">
        <f>T34</f>
        <v>16.130344000000001</v>
      </c>
      <c r="D34" s="251" t="s">
        <v>582</v>
      </c>
      <c r="E34" s="251" t="s">
        <v>582</v>
      </c>
      <c r="F34" s="251" t="s">
        <v>582</v>
      </c>
      <c r="G34" s="251" t="s">
        <v>582</v>
      </c>
      <c r="H34" s="204">
        <v>5.8659230000000004</v>
      </c>
      <c r="I34" s="246" t="s">
        <v>582</v>
      </c>
      <c r="J34" s="246" t="s">
        <v>582</v>
      </c>
      <c r="K34" s="246" t="s">
        <v>582</v>
      </c>
      <c r="L34" s="204">
        <v>5.8889860000000001</v>
      </c>
      <c r="M34" s="246" t="s">
        <v>582</v>
      </c>
      <c r="N34" s="246" t="s">
        <v>582</v>
      </c>
      <c r="O34" s="246" t="s">
        <v>582</v>
      </c>
      <c r="P34" s="204">
        <v>4.3754350000000004</v>
      </c>
      <c r="Q34" s="246" t="s">
        <v>582</v>
      </c>
      <c r="R34" s="246" t="s">
        <v>582</v>
      </c>
      <c r="S34" s="246" t="s">
        <v>582</v>
      </c>
      <c r="T34" s="228">
        <f>H34+L34+P34</f>
        <v>16.130344000000001</v>
      </c>
      <c r="U34" s="245" t="s">
        <v>582</v>
      </c>
    </row>
    <row r="35" spans="1:21" s="220" customFormat="1" ht="31.5" x14ac:dyDescent="0.25">
      <c r="A35" s="223" t="s">
        <v>63</v>
      </c>
      <c r="B35" s="224" t="s">
        <v>174</v>
      </c>
      <c r="C35" s="236" t="str">
        <f t="shared" ref="C35" si="1">T35</f>
        <v>нд</v>
      </c>
      <c r="D35" s="245" t="s">
        <v>582</v>
      </c>
      <c r="E35" s="245" t="s">
        <v>582</v>
      </c>
      <c r="F35" s="245" t="s">
        <v>582</v>
      </c>
      <c r="G35" s="245" t="s">
        <v>582</v>
      </c>
      <c r="H35" s="245" t="s">
        <v>582</v>
      </c>
      <c r="I35" s="245" t="s">
        <v>582</v>
      </c>
      <c r="J35" s="245" t="s">
        <v>582</v>
      </c>
      <c r="K35" s="245" t="s">
        <v>582</v>
      </c>
      <c r="L35" s="245" t="s">
        <v>582</v>
      </c>
      <c r="M35" s="245" t="s">
        <v>582</v>
      </c>
      <c r="N35" s="245" t="s">
        <v>582</v>
      </c>
      <c r="O35" s="245" t="s">
        <v>582</v>
      </c>
      <c r="P35" s="245" t="s">
        <v>582</v>
      </c>
      <c r="Q35" s="245" t="s">
        <v>582</v>
      </c>
      <c r="R35" s="245" t="s">
        <v>582</v>
      </c>
      <c r="S35" s="245" t="s">
        <v>582</v>
      </c>
      <c r="T35" s="245" t="s">
        <v>582</v>
      </c>
      <c r="U35" s="245" t="s">
        <v>582</v>
      </c>
    </row>
    <row r="36" spans="1:21" ht="31.5" x14ac:dyDescent="0.25">
      <c r="A36" s="81" t="s">
        <v>173</v>
      </c>
      <c r="B36" s="80" t="s">
        <v>172</v>
      </c>
      <c r="C36" s="245" t="s">
        <v>582</v>
      </c>
      <c r="D36" s="245" t="s">
        <v>582</v>
      </c>
      <c r="E36" s="245" t="s">
        <v>582</v>
      </c>
      <c r="F36" s="245" t="s">
        <v>582</v>
      </c>
      <c r="G36" s="245" t="s">
        <v>582</v>
      </c>
      <c r="H36" s="203" t="s">
        <v>582</v>
      </c>
      <c r="I36" s="203" t="s">
        <v>582</v>
      </c>
      <c r="J36" s="203" t="s">
        <v>582</v>
      </c>
      <c r="K36" s="203" t="s">
        <v>582</v>
      </c>
      <c r="L36" s="203" t="s">
        <v>582</v>
      </c>
      <c r="M36" s="203" t="s">
        <v>582</v>
      </c>
      <c r="N36" s="203" t="s">
        <v>582</v>
      </c>
      <c r="O36" s="203" t="s">
        <v>582</v>
      </c>
      <c r="P36" s="246" t="s">
        <v>582</v>
      </c>
      <c r="Q36" s="246" t="s">
        <v>582</v>
      </c>
      <c r="R36" s="246" t="s">
        <v>582</v>
      </c>
      <c r="S36" s="246" t="s">
        <v>582</v>
      </c>
      <c r="T36" s="214" t="s">
        <v>582</v>
      </c>
      <c r="U36" s="214" t="s">
        <v>582</v>
      </c>
    </row>
    <row r="37" spans="1:21" ht="18.75" x14ac:dyDescent="0.25">
      <c r="A37" s="81" t="s">
        <v>171</v>
      </c>
      <c r="B37" s="80" t="s">
        <v>161</v>
      </c>
      <c r="C37" s="245" t="s">
        <v>582</v>
      </c>
      <c r="D37" s="245" t="s">
        <v>582</v>
      </c>
      <c r="E37" s="245" t="s">
        <v>582</v>
      </c>
      <c r="F37" s="245" t="s">
        <v>582</v>
      </c>
      <c r="G37" s="245" t="s">
        <v>582</v>
      </c>
      <c r="H37" s="203" t="s">
        <v>582</v>
      </c>
      <c r="I37" s="203" t="s">
        <v>582</v>
      </c>
      <c r="J37" s="203" t="s">
        <v>582</v>
      </c>
      <c r="K37" s="203" t="s">
        <v>582</v>
      </c>
      <c r="L37" s="203" t="s">
        <v>582</v>
      </c>
      <c r="M37" s="203" t="s">
        <v>582</v>
      </c>
      <c r="N37" s="203" t="s">
        <v>582</v>
      </c>
      <c r="O37" s="203" t="s">
        <v>582</v>
      </c>
      <c r="P37" s="246" t="s">
        <v>582</v>
      </c>
      <c r="Q37" s="246" t="s">
        <v>582</v>
      </c>
      <c r="R37" s="246" t="s">
        <v>582</v>
      </c>
      <c r="S37" s="246" t="s">
        <v>582</v>
      </c>
      <c r="T37" s="214" t="s">
        <v>582</v>
      </c>
      <c r="U37" s="214" t="s">
        <v>582</v>
      </c>
    </row>
    <row r="38" spans="1:21" ht="18.75" x14ac:dyDescent="0.25">
      <c r="A38" s="81" t="s">
        <v>170</v>
      </c>
      <c r="B38" s="80" t="s">
        <v>159</v>
      </c>
      <c r="C38" s="245" t="s">
        <v>582</v>
      </c>
      <c r="D38" s="245" t="s">
        <v>582</v>
      </c>
      <c r="E38" s="245" t="s">
        <v>582</v>
      </c>
      <c r="F38" s="245" t="s">
        <v>582</v>
      </c>
      <c r="G38" s="245" t="s">
        <v>582</v>
      </c>
      <c r="H38" s="203" t="s">
        <v>582</v>
      </c>
      <c r="I38" s="203" t="s">
        <v>582</v>
      </c>
      <c r="J38" s="203" t="s">
        <v>582</v>
      </c>
      <c r="K38" s="203" t="s">
        <v>582</v>
      </c>
      <c r="L38" s="203" t="s">
        <v>582</v>
      </c>
      <c r="M38" s="203" t="s">
        <v>582</v>
      </c>
      <c r="N38" s="203" t="s">
        <v>582</v>
      </c>
      <c r="O38" s="203" t="s">
        <v>582</v>
      </c>
      <c r="P38" s="246" t="s">
        <v>582</v>
      </c>
      <c r="Q38" s="246" t="s">
        <v>582</v>
      </c>
      <c r="R38" s="246" t="s">
        <v>582</v>
      </c>
      <c r="S38" s="246" t="s">
        <v>582</v>
      </c>
      <c r="T38" s="214" t="s">
        <v>582</v>
      </c>
      <c r="U38" s="214" t="s">
        <v>582</v>
      </c>
    </row>
    <row r="39" spans="1:21" ht="31.5" x14ac:dyDescent="0.25">
      <c r="A39" s="81" t="s">
        <v>169</v>
      </c>
      <c r="B39" s="55" t="s">
        <v>157</v>
      </c>
      <c r="C39" s="245" t="s">
        <v>582</v>
      </c>
      <c r="D39" s="245" t="s">
        <v>582</v>
      </c>
      <c r="E39" s="245" t="s">
        <v>582</v>
      </c>
      <c r="F39" s="245" t="s">
        <v>582</v>
      </c>
      <c r="G39" s="245" t="s">
        <v>582</v>
      </c>
      <c r="H39" s="203" t="s">
        <v>582</v>
      </c>
      <c r="I39" s="203" t="s">
        <v>582</v>
      </c>
      <c r="J39" s="203" t="s">
        <v>582</v>
      </c>
      <c r="K39" s="203" t="s">
        <v>582</v>
      </c>
      <c r="L39" s="203" t="s">
        <v>582</v>
      </c>
      <c r="M39" s="203" t="s">
        <v>582</v>
      </c>
      <c r="N39" s="203" t="s">
        <v>582</v>
      </c>
      <c r="O39" s="203" t="s">
        <v>582</v>
      </c>
      <c r="P39" s="246" t="s">
        <v>582</v>
      </c>
      <c r="Q39" s="246" t="s">
        <v>582</v>
      </c>
      <c r="R39" s="246" t="s">
        <v>582</v>
      </c>
      <c r="S39" s="246" t="s">
        <v>582</v>
      </c>
      <c r="T39" s="214" t="s">
        <v>582</v>
      </c>
      <c r="U39" s="214" t="s">
        <v>582</v>
      </c>
    </row>
    <row r="40" spans="1:21" ht="31.5" x14ac:dyDescent="0.25">
      <c r="A40" s="81" t="s">
        <v>168</v>
      </c>
      <c r="B40" s="55" t="s">
        <v>155</v>
      </c>
      <c r="C40" s="245" t="s">
        <v>582</v>
      </c>
      <c r="D40" s="245" t="s">
        <v>582</v>
      </c>
      <c r="E40" s="245" t="s">
        <v>582</v>
      </c>
      <c r="F40" s="245" t="s">
        <v>582</v>
      </c>
      <c r="G40" s="245" t="s">
        <v>582</v>
      </c>
      <c r="H40" s="203" t="s">
        <v>582</v>
      </c>
      <c r="I40" s="203" t="s">
        <v>582</v>
      </c>
      <c r="J40" s="203" t="s">
        <v>582</v>
      </c>
      <c r="K40" s="203" t="s">
        <v>582</v>
      </c>
      <c r="L40" s="203" t="s">
        <v>582</v>
      </c>
      <c r="M40" s="203" t="s">
        <v>582</v>
      </c>
      <c r="N40" s="203" t="s">
        <v>582</v>
      </c>
      <c r="O40" s="203" t="s">
        <v>582</v>
      </c>
      <c r="P40" s="246" t="s">
        <v>582</v>
      </c>
      <c r="Q40" s="246" t="s">
        <v>582</v>
      </c>
      <c r="R40" s="246" t="s">
        <v>582</v>
      </c>
      <c r="S40" s="246" t="s">
        <v>582</v>
      </c>
      <c r="T40" s="214" t="s">
        <v>582</v>
      </c>
      <c r="U40" s="214" t="s">
        <v>582</v>
      </c>
    </row>
    <row r="41" spans="1:21" ht="18.75" x14ac:dyDescent="0.25">
      <c r="A41" s="81" t="s">
        <v>167</v>
      </c>
      <c r="B41" s="55" t="s">
        <v>153</v>
      </c>
      <c r="C41" s="245" t="s">
        <v>582</v>
      </c>
      <c r="D41" s="245" t="s">
        <v>582</v>
      </c>
      <c r="E41" s="245" t="s">
        <v>582</v>
      </c>
      <c r="F41" s="245" t="s">
        <v>582</v>
      </c>
      <c r="G41" s="245" t="s">
        <v>582</v>
      </c>
      <c r="H41" s="203" t="s">
        <v>582</v>
      </c>
      <c r="I41" s="203" t="s">
        <v>582</v>
      </c>
      <c r="J41" s="203" t="s">
        <v>582</v>
      </c>
      <c r="K41" s="203" t="s">
        <v>582</v>
      </c>
      <c r="L41" s="203" t="s">
        <v>582</v>
      </c>
      <c r="M41" s="203" t="s">
        <v>582</v>
      </c>
      <c r="N41" s="203" t="s">
        <v>582</v>
      </c>
      <c r="O41" s="203" t="s">
        <v>582</v>
      </c>
      <c r="P41" s="246" t="s">
        <v>582</v>
      </c>
      <c r="Q41" s="246" t="s">
        <v>582</v>
      </c>
      <c r="R41" s="246" t="s">
        <v>582</v>
      </c>
      <c r="S41" s="246" t="s">
        <v>582</v>
      </c>
      <c r="T41" s="214" t="s">
        <v>582</v>
      </c>
      <c r="U41" s="214" t="s">
        <v>582</v>
      </c>
    </row>
    <row r="42" spans="1:21" ht="18.75" x14ac:dyDescent="0.25">
      <c r="A42" s="81" t="s">
        <v>166</v>
      </c>
      <c r="B42" s="80" t="s">
        <v>151</v>
      </c>
      <c r="C42" s="245" t="s">
        <v>582</v>
      </c>
      <c r="D42" s="245" t="s">
        <v>582</v>
      </c>
      <c r="E42" s="245" t="s">
        <v>582</v>
      </c>
      <c r="F42" s="245" t="s">
        <v>582</v>
      </c>
      <c r="G42" s="245" t="s">
        <v>582</v>
      </c>
      <c r="H42" s="203" t="s">
        <v>582</v>
      </c>
      <c r="I42" s="203" t="s">
        <v>582</v>
      </c>
      <c r="J42" s="203" t="s">
        <v>582</v>
      </c>
      <c r="K42" s="203" t="s">
        <v>582</v>
      </c>
      <c r="L42" s="203" t="s">
        <v>582</v>
      </c>
      <c r="M42" s="203" t="s">
        <v>582</v>
      </c>
      <c r="N42" s="203" t="s">
        <v>582</v>
      </c>
      <c r="O42" s="203" t="s">
        <v>582</v>
      </c>
      <c r="P42" s="246" t="s">
        <v>582</v>
      </c>
      <c r="Q42" s="246" t="s">
        <v>582</v>
      </c>
      <c r="R42" s="246" t="s">
        <v>582</v>
      </c>
      <c r="S42" s="246" t="s">
        <v>582</v>
      </c>
      <c r="T42" s="214" t="s">
        <v>582</v>
      </c>
      <c r="U42" s="214" t="s">
        <v>582</v>
      </c>
    </row>
    <row r="43" spans="1:21" s="220" customFormat="1" ht="18.75" x14ac:dyDescent="0.25">
      <c r="A43" s="218" t="s">
        <v>62</v>
      </c>
      <c r="B43" s="219" t="s">
        <v>165</v>
      </c>
      <c r="C43" s="245" t="s">
        <v>582</v>
      </c>
      <c r="D43" s="245" t="s">
        <v>582</v>
      </c>
      <c r="E43" s="245" t="s">
        <v>582</v>
      </c>
      <c r="F43" s="245" t="s">
        <v>582</v>
      </c>
      <c r="G43" s="245" t="s">
        <v>582</v>
      </c>
      <c r="H43" s="245" t="s">
        <v>582</v>
      </c>
      <c r="I43" s="245" t="s">
        <v>582</v>
      </c>
      <c r="J43" s="245" t="s">
        <v>582</v>
      </c>
      <c r="K43" s="245" t="s">
        <v>582</v>
      </c>
      <c r="L43" s="245" t="s">
        <v>582</v>
      </c>
      <c r="M43" s="245" t="s">
        <v>582</v>
      </c>
      <c r="N43" s="245" t="s">
        <v>582</v>
      </c>
      <c r="O43" s="245" t="s">
        <v>582</v>
      </c>
      <c r="P43" s="245" t="s">
        <v>582</v>
      </c>
      <c r="Q43" s="245" t="s">
        <v>582</v>
      </c>
      <c r="R43" s="245" t="s">
        <v>582</v>
      </c>
      <c r="S43" s="245" t="s">
        <v>582</v>
      </c>
      <c r="T43" s="214" t="s">
        <v>582</v>
      </c>
      <c r="U43" s="214" t="s">
        <v>582</v>
      </c>
    </row>
    <row r="44" spans="1:21" ht="18.75" x14ac:dyDescent="0.25">
      <c r="A44" s="81" t="s">
        <v>164</v>
      </c>
      <c r="B44" s="55" t="s">
        <v>163</v>
      </c>
      <c r="C44" s="245" t="s">
        <v>582</v>
      </c>
      <c r="D44" s="245" t="s">
        <v>582</v>
      </c>
      <c r="E44" s="245" t="s">
        <v>582</v>
      </c>
      <c r="F44" s="245" t="s">
        <v>582</v>
      </c>
      <c r="G44" s="245" t="s">
        <v>582</v>
      </c>
      <c r="H44" s="203" t="s">
        <v>582</v>
      </c>
      <c r="I44" s="203" t="s">
        <v>582</v>
      </c>
      <c r="J44" s="203" t="s">
        <v>582</v>
      </c>
      <c r="K44" s="203" t="s">
        <v>582</v>
      </c>
      <c r="L44" s="203" t="s">
        <v>582</v>
      </c>
      <c r="M44" s="203" t="s">
        <v>582</v>
      </c>
      <c r="N44" s="203" t="s">
        <v>582</v>
      </c>
      <c r="O44" s="203" t="s">
        <v>582</v>
      </c>
      <c r="P44" s="246" t="s">
        <v>582</v>
      </c>
      <c r="Q44" s="246" t="s">
        <v>582</v>
      </c>
      <c r="R44" s="246" t="s">
        <v>582</v>
      </c>
      <c r="S44" s="246" t="s">
        <v>582</v>
      </c>
      <c r="T44" s="214" t="s">
        <v>582</v>
      </c>
      <c r="U44" s="214" t="s">
        <v>582</v>
      </c>
    </row>
    <row r="45" spans="1:21" ht="18.75" x14ac:dyDescent="0.25">
      <c r="A45" s="81" t="s">
        <v>162</v>
      </c>
      <c r="B45" s="55" t="s">
        <v>161</v>
      </c>
      <c r="C45" s="245" t="s">
        <v>582</v>
      </c>
      <c r="D45" s="245" t="s">
        <v>582</v>
      </c>
      <c r="E45" s="245" t="s">
        <v>582</v>
      </c>
      <c r="F45" s="245" t="s">
        <v>582</v>
      </c>
      <c r="G45" s="245" t="s">
        <v>582</v>
      </c>
      <c r="H45" s="203" t="s">
        <v>582</v>
      </c>
      <c r="I45" s="203" t="s">
        <v>582</v>
      </c>
      <c r="J45" s="203" t="s">
        <v>582</v>
      </c>
      <c r="K45" s="203" t="s">
        <v>582</v>
      </c>
      <c r="L45" s="203" t="s">
        <v>582</v>
      </c>
      <c r="M45" s="203" t="s">
        <v>582</v>
      </c>
      <c r="N45" s="203" t="s">
        <v>582</v>
      </c>
      <c r="O45" s="203" t="s">
        <v>582</v>
      </c>
      <c r="P45" s="246" t="s">
        <v>582</v>
      </c>
      <c r="Q45" s="246" t="s">
        <v>582</v>
      </c>
      <c r="R45" s="246" t="s">
        <v>582</v>
      </c>
      <c r="S45" s="246" t="s">
        <v>582</v>
      </c>
      <c r="T45" s="214" t="s">
        <v>582</v>
      </c>
      <c r="U45" s="214" t="s">
        <v>582</v>
      </c>
    </row>
    <row r="46" spans="1:21" ht="18.75" x14ac:dyDescent="0.25">
      <c r="A46" s="81" t="s">
        <v>160</v>
      </c>
      <c r="B46" s="55" t="s">
        <v>159</v>
      </c>
      <c r="C46" s="245" t="s">
        <v>582</v>
      </c>
      <c r="D46" s="245" t="s">
        <v>582</v>
      </c>
      <c r="E46" s="245" t="s">
        <v>582</v>
      </c>
      <c r="F46" s="245" t="s">
        <v>582</v>
      </c>
      <c r="G46" s="245" t="s">
        <v>582</v>
      </c>
      <c r="H46" s="203" t="s">
        <v>582</v>
      </c>
      <c r="I46" s="203" t="s">
        <v>582</v>
      </c>
      <c r="J46" s="203" t="s">
        <v>582</v>
      </c>
      <c r="K46" s="203" t="s">
        <v>582</v>
      </c>
      <c r="L46" s="203" t="s">
        <v>582</v>
      </c>
      <c r="M46" s="203" t="s">
        <v>582</v>
      </c>
      <c r="N46" s="203" t="s">
        <v>582</v>
      </c>
      <c r="O46" s="203" t="s">
        <v>582</v>
      </c>
      <c r="P46" s="246" t="s">
        <v>582</v>
      </c>
      <c r="Q46" s="246" t="s">
        <v>582</v>
      </c>
      <c r="R46" s="246" t="s">
        <v>582</v>
      </c>
      <c r="S46" s="246" t="s">
        <v>582</v>
      </c>
      <c r="T46" s="214" t="s">
        <v>582</v>
      </c>
      <c r="U46" s="214" t="s">
        <v>582</v>
      </c>
    </row>
    <row r="47" spans="1:21" ht="31.5" x14ac:dyDescent="0.25">
      <c r="A47" s="81" t="s">
        <v>158</v>
      </c>
      <c r="B47" s="55" t="s">
        <v>157</v>
      </c>
      <c r="C47" s="245" t="s">
        <v>582</v>
      </c>
      <c r="D47" s="245" t="s">
        <v>582</v>
      </c>
      <c r="E47" s="245" t="s">
        <v>582</v>
      </c>
      <c r="F47" s="245" t="s">
        <v>582</v>
      </c>
      <c r="G47" s="245" t="s">
        <v>582</v>
      </c>
      <c r="H47" s="203" t="s">
        <v>582</v>
      </c>
      <c r="I47" s="203" t="s">
        <v>582</v>
      </c>
      <c r="J47" s="203" t="s">
        <v>582</v>
      </c>
      <c r="K47" s="203" t="s">
        <v>582</v>
      </c>
      <c r="L47" s="203" t="s">
        <v>582</v>
      </c>
      <c r="M47" s="203" t="s">
        <v>582</v>
      </c>
      <c r="N47" s="203" t="s">
        <v>582</v>
      </c>
      <c r="O47" s="203" t="s">
        <v>582</v>
      </c>
      <c r="P47" s="246" t="s">
        <v>582</v>
      </c>
      <c r="Q47" s="246" t="s">
        <v>582</v>
      </c>
      <c r="R47" s="246" t="s">
        <v>582</v>
      </c>
      <c r="S47" s="246" t="s">
        <v>582</v>
      </c>
      <c r="T47" s="214" t="s">
        <v>582</v>
      </c>
      <c r="U47" s="214" t="s">
        <v>582</v>
      </c>
    </row>
    <row r="48" spans="1:21" ht="31.5" x14ac:dyDescent="0.25">
      <c r="A48" s="81" t="s">
        <v>156</v>
      </c>
      <c r="B48" s="55" t="s">
        <v>155</v>
      </c>
      <c r="C48" s="245" t="s">
        <v>582</v>
      </c>
      <c r="D48" s="245" t="s">
        <v>582</v>
      </c>
      <c r="E48" s="245" t="s">
        <v>582</v>
      </c>
      <c r="F48" s="245" t="s">
        <v>582</v>
      </c>
      <c r="G48" s="245" t="s">
        <v>582</v>
      </c>
      <c r="H48" s="203" t="s">
        <v>582</v>
      </c>
      <c r="I48" s="203" t="s">
        <v>582</v>
      </c>
      <c r="J48" s="203" t="s">
        <v>582</v>
      </c>
      <c r="K48" s="203" t="s">
        <v>582</v>
      </c>
      <c r="L48" s="203" t="s">
        <v>582</v>
      </c>
      <c r="M48" s="203" t="s">
        <v>582</v>
      </c>
      <c r="N48" s="203" t="s">
        <v>582</v>
      </c>
      <c r="O48" s="203" t="s">
        <v>582</v>
      </c>
      <c r="P48" s="246" t="s">
        <v>582</v>
      </c>
      <c r="Q48" s="246" t="s">
        <v>582</v>
      </c>
      <c r="R48" s="246" t="s">
        <v>582</v>
      </c>
      <c r="S48" s="246" t="s">
        <v>582</v>
      </c>
      <c r="T48" s="214" t="s">
        <v>582</v>
      </c>
      <c r="U48" s="214" t="s">
        <v>582</v>
      </c>
    </row>
    <row r="49" spans="1:21" ht="18.75" x14ac:dyDescent="0.25">
      <c r="A49" s="81" t="s">
        <v>154</v>
      </c>
      <c r="B49" s="55" t="s">
        <v>153</v>
      </c>
      <c r="C49" s="245" t="s">
        <v>582</v>
      </c>
      <c r="D49" s="245" t="s">
        <v>582</v>
      </c>
      <c r="E49" s="245" t="s">
        <v>582</v>
      </c>
      <c r="F49" s="245" t="s">
        <v>582</v>
      </c>
      <c r="G49" s="245" t="s">
        <v>582</v>
      </c>
      <c r="H49" s="203" t="s">
        <v>582</v>
      </c>
      <c r="I49" s="203" t="s">
        <v>582</v>
      </c>
      <c r="J49" s="203" t="s">
        <v>582</v>
      </c>
      <c r="K49" s="203" t="s">
        <v>582</v>
      </c>
      <c r="L49" s="203" t="s">
        <v>582</v>
      </c>
      <c r="M49" s="203" t="s">
        <v>582</v>
      </c>
      <c r="N49" s="203" t="s">
        <v>582</v>
      </c>
      <c r="O49" s="203" t="s">
        <v>582</v>
      </c>
      <c r="P49" s="246" t="s">
        <v>582</v>
      </c>
      <c r="Q49" s="246" t="s">
        <v>582</v>
      </c>
      <c r="R49" s="246" t="s">
        <v>582</v>
      </c>
      <c r="S49" s="246" t="s">
        <v>582</v>
      </c>
      <c r="T49" s="214" t="s">
        <v>582</v>
      </c>
      <c r="U49" s="214" t="s">
        <v>582</v>
      </c>
    </row>
    <row r="50" spans="1:21" ht="18.75" x14ac:dyDescent="0.25">
      <c r="A50" s="81" t="s">
        <v>152</v>
      </c>
      <c r="B50" s="80" t="s">
        <v>151</v>
      </c>
      <c r="C50" s="245" t="s">
        <v>582</v>
      </c>
      <c r="D50" s="245" t="s">
        <v>582</v>
      </c>
      <c r="E50" s="245" t="s">
        <v>582</v>
      </c>
      <c r="F50" s="245" t="s">
        <v>582</v>
      </c>
      <c r="G50" s="245" t="s">
        <v>582</v>
      </c>
      <c r="H50" s="203" t="s">
        <v>582</v>
      </c>
      <c r="I50" s="203" t="s">
        <v>582</v>
      </c>
      <c r="J50" s="203" t="s">
        <v>582</v>
      </c>
      <c r="K50" s="203" t="s">
        <v>582</v>
      </c>
      <c r="L50" s="203" t="s">
        <v>582</v>
      </c>
      <c r="M50" s="203" t="s">
        <v>582</v>
      </c>
      <c r="N50" s="203" t="s">
        <v>582</v>
      </c>
      <c r="O50" s="203" t="s">
        <v>582</v>
      </c>
      <c r="P50" s="246" t="s">
        <v>582</v>
      </c>
      <c r="Q50" s="246" t="s">
        <v>582</v>
      </c>
      <c r="R50" s="246" t="s">
        <v>582</v>
      </c>
      <c r="S50" s="246" t="s">
        <v>582</v>
      </c>
      <c r="T50" s="214" t="s">
        <v>582</v>
      </c>
      <c r="U50" s="214" t="s">
        <v>582</v>
      </c>
    </row>
    <row r="51" spans="1:21" s="220" customFormat="1" ht="35.25" customHeight="1" x14ac:dyDescent="0.25">
      <c r="A51" s="218" t="s">
        <v>60</v>
      </c>
      <c r="B51" s="219" t="s">
        <v>150</v>
      </c>
      <c r="C51" s="236">
        <f>T51</f>
        <v>16.130344000000001</v>
      </c>
      <c r="D51" s="245" t="s">
        <v>582</v>
      </c>
      <c r="E51" s="245" t="s">
        <v>582</v>
      </c>
      <c r="F51" s="245" t="s">
        <v>582</v>
      </c>
      <c r="G51" s="245" t="s">
        <v>582</v>
      </c>
      <c r="H51" s="213">
        <f t="shared" ref="H51:L51" si="2">H52</f>
        <v>5.8659230000000004</v>
      </c>
      <c r="I51" s="280" t="s">
        <v>582</v>
      </c>
      <c r="J51" s="280" t="s">
        <v>582</v>
      </c>
      <c r="K51" s="280" t="s">
        <v>582</v>
      </c>
      <c r="L51" s="213">
        <f t="shared" si="2"/>
        <v>5.8889860000000001</v>
      </c>
      <c r="M51" s="280" t="s">
        <v>582</v>
      </c>
      <c r="N51" s="280" t="s">
        <v>582</v>
      </c>
      <c r="O51" s="280" t="s">
        <v>582</v>
      </c>
      <c r="P51" s="248">
        <f>P52</f>
        <v>4.3754350000000004</v>
      </c>
      <c r="Q51" s="245" t="s">
        <v>582</v>
      </c>
      <c r="R51" s="245" t="s">
        <v>582</v>
      </c>
      <c r="S51" s="245" t="s">
        <v>582</v>
      </c>
      <c r="T51" s="215">
        <f t="shared" ref="T51" si="3">T52</f>
        <v>16.130344000000001</v>
      </c>
      <c r="U51" s="216" t="s">
        <v>582</v>
      </c>
    </row>
    <row r="52" spans="1:21" ht="18.75" x14ac:dyDescent="0.25">
      <c r="A52" s="81" t="s">
        <v>149</v>
      </c>
      <c r="B52" s="55" t="s">
        <v>148</v>
      </c>
      <c r="C52" s="247">
        <f>T52</f>
        <v>16.130344000000001</v>
      </c>
      <c r="D52" s="245" t="s">
        <v>582</v>
      </c>
      <c r="E52" s="245" t="s">
        <v>582</v>
      </c>
      <c r="F52" s="245" t="s">
        <v>582</v>
      </c>
      <c r="G52" s="245" t="s">
        <v>582</v>
      </c>
      <c r="H52" s="204">
        <f>H34</f>
        <v>5.8659230000000004</v>
      </c>
      <c r="I52" s="203" t="s">
        <v>582</v>
      </c>
      <c r="J52" s="203" t="s">
        <v>582</v>
      </c>
      <c r="K52" s="203" t="s">
        <v>582</v>
      </c>
      <c r="L52" s="204">
        <f>L34</f>
        <v>5.8889860000000001</v>
      </c>
      <c r="M52" s="203" t="s">
        <v>582</v>
      </c>
      <c r="N52" s="203" t="s">
        <v>582</v>
      </c>
      <c r="O52" s="203" t="s">
        <v>582</v>
      </c>
      <c r="P52" s="249">
        <f>P34</f>
        <v>4.3754350000000004</v>
      </c>
      <c r="Q52" s="246" t="s">
        <v>582</v>
      </c>
      <c r="R52" s="246" t="s">
        <v>582</v>
      </c>
      <c r="S52" s="246" t="s">
        <v>582</v>
      </c>
      <c r="T52" s="227">
        <f>H52+L52+P52</f>
        <v>16.130344000000001</v>
      </c>
      <c r="U52" s="216" t="s">
        <v>582</v>
      </c>
    </row>
    <row r="53" spans="1:21" ht="18.75" x14ac:dyDescent="0.25">
      <c r="A53" s="81" t="s">
        <v>147</v>
      </c>
      <c r="B53" s="55" t="s">
        <v>141</v>
      </c>
      <c r="C53" s="245" t="s">
        <v>582</v>
      </c>
      <c r="D53" s="245" t="s">
        <v>582</v>
      </c>
      <c r="E53" s="245" t="s">
        <v>582</v>
      </c>
      <c r="F53" s="245" t="s">
        <v>582</v>
      </c>
      <c r="G53" s="245" t="s">
        <v>582</v>
      </c>
      <c r="H53" s="203" t="s">
        <v>582</v>
      </c>
      <c r="I53" s="203" t="s">
        <v>582</v>
      </c>
      <c r="J53" s="203" t="s">
        <v>582</v>
      </c>
      <c r="K53" s="203" t="s">
        <v>582</v>
      </c>
      <c r="L53" s="203" t="s">
        <v>582</v>
      </c>
      <c r="M53" s="203" t="s">
        <v>582</v>
      </c>
      <c r="N53" s="203" t="s">
        <v>582</v>
      </c>
      <c r="O53" s="203" t="s">
        <v>582</v>
      </c>
      <c r="P53" s="246" t="s">
        <v>582</v>
      </c>
      <c r="Q53" s="246" t="s">
        <v>582</v>
      </c>
      <c r="R53" s="246" t="s">
        <v>582</v>
      </c>
      <c r="S53" s="246" t="s">
        <v>582</v>
      </c>
      <c r="T53" s="216" t="s">
        <v>582</v>
      </c>
      <c r="U53" s="216" t="s">
        <v>582</v>
      </c>
    </row>
    <row r="54" spans="1:21" ht="18.75" x14ac:dyDescent="0.25">
      <c r="A54" s="81" t="s">
        <v>146</v>
      </c>
      <c r="B54" s="80" t="s">
        <v>140</v>
      </c>
      <c r="C54" s="245" t="s">
        <v>582</v>
      </c>
      <c r="D54" s="245" t="s">
        <v>582</v>
      </c>
      <c r="E54" s="245" t="s">
        <v>582</v>
      </c>
      <c r="F54" s="245" t="s">
        <v>582</v>
      </c>
      <c r="G54" s="245" t="s">
        <v>582</v>
      </c>
      <c r="H54" s="203" t="s">
        <v>582</v>
      </c>
      <c r="I54" s="203" t="s">
        <v>582</v>
      </c>
      <c r="J54" s="203" t="s">
        <v>582</v>
      </c>
      <c r="K54" s="203" t="s">
        <v>582</v>
      </c>
      <c r="L54" s="203" t="s">
        <v>582</v>
      </c>
      <c r="M54" s="203" t="s">
        <v>582</v>
      </c>
      <c r="N54" s="203" t="s">
        <v>582</v>
      </c>
      <c r="O54" s="203" t="s">
        <v>582</v>
      </c>
      <c r="P54" s="246" t="s">
        <v>582</v>
      </c>
      <c r="Q54" s="246" t="s">
        <v>582</v>
      </c>
      <c r="R54" s="246" t="s">
        <v>582</v>
      </c>
      <c r="S54" s="246" t="s">
        <v>582</v>
      </c>
      <c r="T54" s="216" t="s">
        <v>582</v>
      </c>
      <c r="U54" s="216" t="s">
        <v>582</v>
      </c>
    </row>
    <row r="55" spans="1:21" ht="18.75" x14ac:dyDescent="0.25">
      <c r="A55" s="81" t="s">
        <v>145</v>
      </c>
      <c r="B55" s="80" t="s">
        <v>139</v>
      </c>
      <c r="C55" s="245" t="s">
        <v>582</v>
      </c>
      <c r="D55" s="245" t="s">
        <v>582</v>
      </c>
      <c r="E55" s="245" t="s">
        <v>582</v>
      </c>
      <c r="F55" s="245" t="s">
        <v>582</v>
      </c>
      <c r="G55" s="245" t="s">
        <v>582</v>
      </c>
      <c r="H55" s="203" t="s">
        <v>582</v>
      </c>
      <c r="I55" s="203" t="s">
        <v>582</v>
      </c>
      <c r="J55" s="203" t="s">
        <v>582</v>
      </c>
      <c r="K55" s="203" t="s">
        <v>582</v>
      </c>
      <c r="L55" s="203" t="s">
        <v>582</v>
      </c>
      <c r="M55" s="203" t="s">
        <v>582</v>
      </c>
      <c r="N55" s="203" t="s">
        <v>582</v>
      </c>
      <c r="O55" s="203" t="s">
        <v>582</v>
      </c>
      <c r="P55" s="246" t="s">
        <v>582</v>
      </c>
      <c r="Q55" s="246" t="s">
        <v>582</v>
      </c>
      <c r="R55" s="246" t="s">
        <v>582</v>
      </c>
      <c r="S55" s="246" t="s">
        <v>582</v>
      </c>
      <c r="T55" s="216" t="s">
        <v>582</v>
      </c>
      <c r="U55" s="216" t="s">
        <v>582</v>
      </c>
    </row>
    <row r="56" spans="1:21" ht="18.75" x14ac:dyDescent="0.25">
      <c r="A56" s="81" t="s">
        <v>144</v>
      </c>
      <c r="B56" s="80" t="s">
        <v>138</v>
      </c>
      <c r="C56" s="245" t="s">
        <v>582</v>
      </c>
      <c r="D56" s="245" t="s">
        <v>582</v>
      </c>
      <c r="E56" s="245" t="s">
        <v>582</v>
      </c>
      <c r="F56" s="245" t="s">
        <v>582</v>
      </c>
      <c r="G56" s="245" t="s">
        <v>582</v>
      </c>
      <c r="H56" s="203" t="s">
        <v>582</v>
      </c>
      <c r="I56" s="203" t="s">
        <v>582</v>
      </c>
      <c r="J56" s="203" t="s">
        <v>582</v>
      </c>
      <c r="K56" s="203" t="s">
        <v>582</v>
      </c>
      <c r="L56" s="203" t="s">
        <v>582</v>
      </c>
      <c r="M56" s="203" t="s">
        <v>582</v>
      </c>
      <c r="N56" s="203" t="s">
        <v>582</v>
      </c>
      <c r="O56" s="203" t="s">
        <v>582</v>
      </c>
      <c r="P56" s="246" t="s">
        <v>582</v>
      </c>
      <c r="Q56" s="246" t="s">
        <v>582</v>
      </c>
      <c r="R56" s="246" t="s">
        <v>582</v>
      </c>
      <c r="S56" s="246" t="s">
        <v>582</v>
      </c>
      <c r="T56" s="216" t="s">
        <v>582</v>
      </c>
      <c r="U56" s="216" t="s">
        <v>582</v>
      </c>
    </row>
    <row r="57" spans="1:21" ht="18.75" x14ac:dyDescent="0.25">
      <c r="A57" s="81" t="s">
        <v>143</v>
      </c>
      <c r="B57" s="80" t="s">
        <v>137</v>
      </c>
      <c r="C57" s="245" t="s">
        <v>582</v>
      </c>
      <c r="D57" s="245" t="s">
        <v>582</v>
      </c>
      <c r="E57" s="245" t="s">
        <v>582</v>
      </c>
      <c r="F57" s="245" t="s">
        <v>582</v>
      </c>
      <c r="G57" s="245" t="s">
        <v>582</v>
      </c>
      <c r="H57" s="203" t="s">
        <v>582</v>
      </c>
      <c r="I57" s="203" t="s">
        <v>582</v>
      </c>
      <c r="J57" s="203" t="s">
        <v>582</v>
      </c>
      <c r="K57" s="203" t="s">
        <v>582</v>
      </c>
      <c r="L57" s="203" t="s">
        <v>582</v>
      </c>
      <c r="M57" s="203" t="s">
        <v>582</v>
      </c>
      <c r="N57" s="203" t="s">
        <v>582</v>
      </c>
      <c r="O57" s="203" t="s">
        <v>582</v>
      </c>
      <c r="P57" s="246" t="s">
        <v>582</v>
      </c>
      <c r="Q57" s="246" t="s">
        <v>582</v>
      </c>
      <c r="R57" s="246" t="s">
        <v>582</v>
      </c>
      <c r="S57" s="246" t="s">
        <v>582</v>
      </c>
      <c r="T57" s="216" t="s">
        <v>582</v>
      </c>
      <c r="U57" s="216" t="s">
        <v>582</v>
      </c>
    </row>
    <row r="58" spans="1:21" s="220" customFormat="1" ht="36.75" customHeight="1" x14ac:dyDescent="0.25">
      <c r="A58" s="218" t="s">
        <v>59</v>
      </c>
      <c r="B58" s="221" t="s">
        <v>241</v>
      </c>
      <c r="C58" s="245" t="s">
        <v>582</v>
      </c>
      <c r="D58" s="245" t="s">
        <v>582</v>
      </c>
      <c r="E58" s="245" t="s">
        <v>582</v>
      </c>
      <c r="F58" s="245" t="s">
        <v>582</v>
      </c>
      <c r="G58" s="245" t="s">
        <v>582</v>
      </c>
      <c r="H58" s="222" t="s">
        <v>582</v>
      </c>
      <c r="I58" s="222" t="s">
        <v>582</v>
      </c>
      <c r="J58" s="222" t="s">
        <v>582</v>
      </c>
      <c r="K58" s="222" t="s">
        <v>582</v>
      </c>
      <c r="L58" s="222" t="s">
        <v>582</v>
      </c>
      <c r="M58" s="222" t="s">
        <v>582</v>
      </c>
      <c r="N58" s="222" t="s">
        <v>582</v>
      </c>
      <c r="O58" s="222" t="s">
        <v>582</v>
      </c>
      <c r="P58" s="245" t="s">
        <v>582</v>
      </c>
      <c r="Q58" s="245" t="s">
        <v>582</v>
      </c>
      <c r="R58" s="245" t="s">
        <v>582</v>
      </c>
      <c r="S58" s="245" t="s">
        <v>582</v>
      </c>
      <c r="T58" s="216" t="s">
        <v>582</v>
      </c>
      <c r="U58" s="216" t="s">
        <v>582</v>
      </c>
    </row>
    <row r="59" spans="1:21" s="220" customFormat="1" ht="18.75" x14ac:dyDescent="0.25">
      <c r="A59" s="218" t="s">
        <v>58</v>
      </c>
      <c r="B59" s="219" t="s">
        <v>142</v>
      </c>
      <c r="C59" s="245" t="s">
        <v>582</v>
      </c>
      <c r="D59" s="245" t="s">
        <v>582</v>
      </c>
      <c r="E59" s="245" t="s">
        <v>582</v>
      </c>
      <c r="F59" s="245" t="s">
        <v>582</v>
      </c>
      <c r="G59" s="245" t="s">
        <v>582</v>
      </c>
      <c r="H59" s="222" t="s">
        <v>582</v>
      </c>
      <c r="I59" s="222" t="s">
        <v>582</v>
      </c>
      <c r="J59" s="222" t="s">
        <v>582</v>
      </c>
      <c r="K59" s="222" t="s">
        <v>582</v>
      </c>
      <c r="L59" s="222" t="s">
        <v>582</v>
      </c>
      <c r="M59" s="222" t="s">
        <v>582</v>
      </c>
      <c r="N59" s="222" t="s">
        <v>582</v>
      </c>
      <c r="O59" s="222" t="s">
        <v>582</v>
      </c>
      <c r="P59" s="245" t="s">
        <v>582</v>
      </c>
      <c r="Q59" s="245" t="s">
        <v>582</v>
      </c>
      <c r="R59" s="245" t="s">
        <v>582</v>
      </c>
      <c r="S59" s="245" t="s">
        <v>582</v>
      </c>
      <c r="T59" s="216" t="s">
        <v>582</v>
      </c>
      <c r="U59" s="216" t="s">
        <v>582</v>
      </c>
    </row>
    <row r="60" spans="1:21" ht="18.75" x14ac:dyDescent="0.25">
      <c r="A60" s="81" t="s">
        <v>235</v>
      </c>
      <c r="B60" s="82" t="s">
        <v>163</v>
      </c>
      <c r="C60" s="245" t="s">
        <v>582</v>
      </c>
      <c r="D60" s="245" t="s">
        <v>582</v>
      </c>
      <c r="E60" s="245" t="s">
        <v>582</v>
      </c>
      <c r="F60" s="245" t="s">
        <v>582</v>
      </c>
      <c r="G60" s="245" t="s">
        <v>582</v>
      </c>
      <c r="H60" s="205" t="s">
        <v>582</v>
      </c>
      <c r="I60" s="205" t="s">
        <v>582</v>
      </c>
      <c r="J60" s="205" t="s">
        <v>582</v>
      </c>
      <c r="K60" s="205" t="s">
        <v>582</v>
      </c>
      <c r="L60" s="205" t="s">
        <v>582</v>
      </c>
      <c r="M60" s="205" t="s">
        <v>582</v>
      </c>
      <c r="N60" s="205" t="s">
        <v>582</v>
      </c>
      <c r="O60" s="205" t="s">
        <v>582</v>
      </c>
      <c r="P60" s="246" t="s">
        <v>582</v>
      </c>
      <c r="Q60" s="246" t="s">
        <v>582</v>
      </c>
      <c r="R60" s="246" t="s">
        <v>582</v>
      </c>
      <c r="S60" s="246" t="s">
        <v>582</v>
      </c>
      <c r="T60" s="216" t="s">
        <v>582</v>
      </c>
      <c r="U60" s="216" t="s">
        <v>582</v>
      </c>
    </row>
    <row r="61" spans="1:21" ht="18.75" x14ac:dyDescent="0.25">
      <c r="A61" s="81" t="s">
        <v>236</v>
      </c>
      <c r="B61" s="82" t="s">
        <v>161</v>
      </c>
      <c r="C61" s="245" t="s">
        <v>582</v>
      </c>
      <c r="D61" s="245" t="s">
        <v>582</v>
      </c>
      <c r="E61" s="245" t="s">
        <v>582</v>
      </c>
      <c r="F61" s="245" t="s">
        <v>582</v>
      </c>
      <c r="G61" s="245" t="s">
        <v>582</v>
      </c>
      <c r="H61" s="205" t="s">
        <v>582</v>
      </c>
      <c r="I61" s="205" t="s">
        <v>582</v>
      </c>
      <c r="J61" s="205" t="s">
        <v>582</v>
      </c>
      <c r="K61" s="205" t="s">
        <v>582</v>
      </c>
      <c r="L61" s="205" t="s">
        <v>582</v>
      </c>
      <c r="M61" s="205" t="s">
        <v>582</v>
      </c>
      <c r="N61" s="205" t="s">
        <v>582</v>
      </c>
      <c r="O61" s="205" t="s">
        <v>582</v>
      </c>
      <c r="P61" s="246" t="s">
        <v>582</v>
      </c>
      <c r="Q61" s="246" t="s">
        <v>582</v>
      </c>
      <c r="R61" s="246" t="s">
        <v>582</v>
      </c>
      <c r="S61" s="246" t="s">
        <v>582</v>
      </c>
      <c r="T61" s="216" t="s">
        <v>582</v>
      </c>
      <c r="U61" s="216" t="s">
        <v>582</v>
      </c>
    </row>
    <row r="62" spans="1:21" ht="18.75" x14ac:dyDescent="0.25">
      <c r="A62" s="81" t="s">
        <v>237</v>
      </c>
      <c r="B62" s="82" t="s">
        <v>159</v>
      </c>
      <c r="C62" s="245" t="s">
        <v>582</v>
      </c>
      <c r="D62" s="245" t="s">
        <v>582</v>
      </c>
      <c r="E62" s="245" t="s">
        <v>582</v>
      </c>
      <c r="F62" s="245" t="s">
        <v>582</v>
      </c>
      <c r="G62" s="245" t="s">
        <v>582</v>
      </c>
      <c r="H62" s="205" t="s">
        <v>582</v>
      </c>
      <c r="I62" s="205" t="s">
        <v>582</v>
      </c>
      <c r="J62" s="205" t="s">
        <v>582</v>
      </c>
      <c r="K62" s="205" t="s">
        <v>582</v>
      </c>
      <c r="L62" s="205" t="s">
        <v>582</v>
      </c>
      <c r="M62" s="205" t="s">
        <v>582</v>
      </c>
      <c r="N62" s="205" t="s">
        <v>582</v>
      </c>
      <c r="O62" s="205" t="s">
        <v>582</v>
      </c>
      <c r="P62" s="246" t="s">
        <v>582</v>
      </c>
      <c r="Q62" s="246" t="s">
        <v>582</v>
      </c>
      <c r="R62" s="246" t="s">
        <v>582</v>
      </c>
      <c r="S62" s="246" t="s">
        <v>582</v>
      </c>
      <c r="T62" s="216" t="s">
        <v>582</v>
      </c>
      <c r="U62" s="216" t="s">
        <v>582</v>
      </c>
    </row>
    <row r="63" spans="1:21" ht="18.75" x14ac:dyDescent="0.25">
      <c r="A63" s="81" t="s">
        <v>238</v>
      </c>
      <c r="B63" s="82" t="s">
        <v>240</v>
      </c>
      <c r="C63" s="245" t="s">
        <v>582</v>
      </c>
      <c r="D63" s="245" t="s">
        <v>582</v>
      </c>
      <c r="E63" s="245" t="s">
        <v>582</v>
      </c>
      <c r="F63" s="245" t="s">
        <v>582</v>
      </c>
      <c r="G63" s="245" t="s">
        <v>582</v>
      </c>
      <c r="H63" s="205" t="s">
        <v>582</v>
      </c>
      <c r="I63" s="205" t="s">
        <v>582</v>
      </c>
      <c r="J63" s="205" t="s">
        <v>582</v>
      </c>
      <c r="K63" s="205" t="s">
        <v>582</v>
      </c>
      <c r="L63" s="205" t="s">
        <v>582</v>
      </c>
      <c r="M63" s="205" t="s">
        <v>582</v>
      </c>
      <c r="N63" s="205" t="s">
        <v>582</v>
      </c>
      <c r="O63" s="205" t="s">
        <v>582</v>
      </c>
      <c r="P63" s="246" t="s">
        <v>582</v>
      </c>
      <c r="Q63" s="246" t="s">
        <v>582</v>
      </c>
      <c r="R63" s="246" t="s">
        <v>582</v>
      </c>
      <c r="S63" s="246" t="s">
        <v>582</v>
      </c>
      <c r="T63" s="216" t="s">
        <v>582</v>
      </c>
      <c r="U63" s="216" t="s">
        <v>582</v>
      </c>
    </row>
    <row r="64" spans="1:21" ht="18.75" x14ac:dyDescent="0.25">
      <c r="A64" s="81" t="s">
        <v>239</v>
      </c>
      <c r="B64" s="80" t="s">
        <v>137</v>
      </c>
      <c r="C64" s="245" t="s">
        <v>582</v>
      </c>
      <c r="D64" s="245" t="s">
        <v>582</v>
      </c>
      <c r="E64" s="245" t="s">
        <v>582</v>
      </c>
      <c r="F64" s="245" t="s">
        <v>582</v>
      </c>
      <c r="G64" s="245" t="s">
        <v>582</v>
      </c>
      <c r="H64" s="205" t="s">
        <v>582</v>
      </c>
      <c r="I64" s="205" t="s">
        <v>582</v>
      </c>
      <c r="J64" s="205" t="s">
        <v>582</v>
      </c>
      <c r="K64" s="205" t="s">
        <v>582</v>
      </c>
      <c r="L64" s="205" t="s">
        <v>582</v>
      </c>
      <c r="M64" s="205" t="s">
        <v>582</v>
      </c>
      <c r="N64" s="205" t="s">
        <v>582</v>
      </c>
      <c r="O64" s="205" t="s">
        <v>582</v>
      </c>
      <c r="P64" s="246" t="s">
        <v>582</v>
      </c>
      <c r="Q64" s="246" t="s">
        <v>582</v>
      </c>
      <c r="R64" s="246" t="s">
        <v>582</v>
      </c>
      <c r="S64" s="246" t="s">
        <v>582</v>
      </c>
      <c r="T64" s="216" t="s">
        <v>582</v>
      </c>
      <c r="U64" s="216" t="s">
        <v>582</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08"/>
      <c r="C66" s="308"/>
      <c r="D66" s="308"/>
      <c r="E66" s="308"/>
      <c r="F66" s="308"/>
      <c r="G66" s="308"/>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09"/>
      <c r="C68" s="309"/>
      <c r="D68" s="309"/>
      <c r="E68" s="309"/>
      <c r="F68" s="309"/>
      <c r="G68" s="309"/>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08"/>
      <c r="C70" s="308"/>
      <c r="D70" s="308"/>
      <c r="E70" s="308"/>
      <c r="F70" s="308"/>
      <c r="G70" s="308"/>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08"/>
      <c r="C72" s="308"/>
      <c r="D72" s="308"/>
      <c r="E72" s="308"/>
      <c r="F72" s="308"/>
      <c r="G72" s="308"/>
      <c r="H72" s="71"/>
      <c r="I72" s="71"/>
      <c r="J72" s="74"/>
      <c r="K72" s="71"/>
      <c r="L72" s="71"/>
      <c r="M72" s="71"/>
      <c r="N72" s="71"/>
      <c r="O72" s="71"/>
      <c r="P72" s="71"/>
      <c r="Q72" s="71"/>
      <c r="R72" s="71"/>
      <c r="S72" s="71"/>
      <c r="T72" s="71"/>
    </row>
    <row r="73" spans="1:20" ht="32.25" customHeight="1" x14ac:dyDescent="0.25">
      <c r="A73" s="71"/>
      <c r="B73" s="309"/>
      <c r="C73" s="309"/>
      <c r="D73" s="309"/>
      <c r="E73" s="309"/>
      <c r="F73" s="309"/>
      <c r="G73" s="309"/>
      <c r="H73" s="71"/>
      <c r="I73" s="71"/>
      <c r="J73" s="71"/>
      <c r="K73" s="71"/>
      <c r="L73" s="71"/>
      <c r="M73" s="71"/>
      <c r="N73" s="71"/>
      <c r="O73" s="71"/>
      <c r="P73" s="71"/>
      <c r="Q73" s="71"/>
      <c r="R73" s="71"/>
      <c r="S73" s="71"/>
      <c r="T73" s="71"/>
    </row>
    <row r="74" spans="1:20" ht="51.75" customHeight="1" x14ac:dyDescent="0.25">
      <c r="A74" s="71"/>
      <c r="B74" s="308"/>
      <c r="C74" s="308"/>
      <c r="D74" s="308"/>
      <c r="E74" s="308"/>
      <c r="F74" s="308"/>
      <c r="G74" s="308"/>
      <c r="H74" s="71"/>
      <c r="I74" s="71"/>
      <c r="J74" s="71"/>
      <c r="K74" s="71"/>
      <c r="L74" s="71"/>
      <c r="M74" s="71"/>
      <c r="N74" s="71"/>
      <c r="O74" s="71"/>
      <c r="P74" s="71"/>
      <c r="Q74" s="71"/>
      <c r="R74" s="71"/>
      <c r="S74" s="71"/>
      <c r="T74" s="71"/>
    </row>
    <row r="75" spans="1:20" ht="21.75" customHeight="1" x14ac:dyDescent="0.25">
      <c r="A75" s="71"/>
      <c r="B75" s="306"/>
      <c r="C75" s="306"/>
      <c r="D75" s="306"/>
      <c r="E75" s="306"/>
      <c r="F75" s="306"/>
      <c r="G75" s="306"/>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07"/>
      <c r="C77" s="307"/>
      <c r="D77" s="307"/>
      <c r="E77" s="307"/>
      <c r="F77" s="307"/>
      <c r="G77" s="307"/>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3D5A9A35-AA5B-44D0-A430-557CECDB66E4}" showPageBreaks="1" fitToPage="1" printArea="1" view="pageBreakPreview" topLeftCell="A43">
      <selection activeCell="I26" sqref="I26"/>
      <pageMargins left="0.39370078740157483" right="0.25" top="0.78740157480314965" bottom="0.59" header="0.31496062992125984" footer="0.31496062992125984"/>
      <pageSetup paperSize="9" scale="53" fitToHeight="0" orientation="landscape" r:id="rId1"/>
      <headerFooter differentFirst="1" scaleWithDoc="0"/>
    </customSheetView>
    <customSheetView guid="{FC635E63-870E-46E2-9C75-FB0ADEEBBF02}" scale="70" showPageBreaks="1" fitToPage="1" printArea="1" view="pageBreakPreview" topLeftCell="A38">
      <selection activeCell="N59" sqref="N59"/>
      <pageMargins left="0.39370078740157483" right="0.39370078740157483" top="0.78740157480314965" bottom="0.39370078740157483" header="0.31496062992125984" footer="0.31496062992125984"/>
      <pageSetup paperSize="8" scale="75" fitToHeight="0" orientation="landscape" r:id="rId2"/>
      <headerFooter differentFirst="1" scaleWithDoc="0"/>
    </customSheetView>
    <customSheetView guid="{83700E8D-0C7F-4144-BA14-1AAF62730A06}" scale="70" showPageBreaks="1" fitToPage="1" printArea="1" view="pageBreakPreview" topLeftCell="A32">
      <selection activeCell="N59" sqref="N59"/>
      <pageMargins left="0.39370078740157483" right="0.39370078740157483" top="0.78740157480314965" bottom="0.39370078740157483" header="0.31496062992125984" footer="0.31496062992125984"/>
      <pageSetup paperSize="8" scale="75" fitToHeight="0" orientation="landscape" r:id="rId3"/>
      <headerFooter differentFirst="1" scaleWithDoc="0"/>
    </customSheetView>
    <customSheetView guid="{1EC492B2-59CB-4D3A-8068-60D0CFE05254}" showPageBreaks="1" fitToPage="1" printArea="1" view="pageBreakPreview" topLeftCell="A7">
      <selection activeCell="I26" sqref="I26"/>
      <pageMargins left="0.39370078740157483" right="0.25" top="0.78740157480314965" bottom="0.59" header="0.31496062992125984" footer="0.31496062992125984"/>
      <pageSetup paperSize="9" scale="53" fitToHeight="0" orientation="landscape" r:id="rId4"/>
      <headerFooter differentFirst="1" scaleWithDoc="0"/>
    </customSheetView>
  </customSheetViews>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L20:O20"/>
    <mergeCell ref="L21:M21"/>
    <mergeCell ref="N21:O21"/>
    <mergeCell ref="B75:G75"/>
    <mergeCell ref="B77:G77"/>
    <mergeCell ref="B66:G66"/>
    <mergeCell ref="B68:G68"/>
    <mergeCell ref="B70:G70"/>
    <mergeCell ref="B72:G72"/>
    <mergeCell ref="B73:G73"/>
    <mergeCell ref="B74:G74"/>
  </mergeCells>
  <pageMargins left="0.39370078740157483" right="0.25" top="0.78740157480314965" bottom="0.59" header="0.31496062992125984" footer="0.31496062992125984"/>
  <pageSetup paperSize="9" scale="53" fitToHeight="0" orientation="landscape" r:id="rId5"/>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zoomScale="115" zoomScaleNormal="90" zoomScaleSheetLayoutView="145" workbookViewId="0">
      <selection activeCell="B23" sqref="B23"/>
    </sheetView>
  </sheetViews>
  <sheetFormatPr defaultRowHeight="15.75" x14ac:dyDescent="0.25"/>
  <cols>
    <col min="1" max="1" width="67.5703125" style="162" customWidth="1"/>
    <col min="2" max="2" width="63.425781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555</v>
      </c>
    </row>
    <row r="4" spans="1:8" ht="12" customHeight="1" x14ac:dyDescent="0.25">
      <c r="B4" s="48"/>
    </row>
    <row r="5" spans="1:8" ht="18" customHeight="1" x14ac:dyDescent="0.3">
      <c r="A5" s="327" t="str">
        <f>'3.3 описание'!A5:C5</f>
        <v>Год раскрытия информации: 2021 год</v>
      </c>
      <c r="B5" s="327"/>
      <c r="C5" s="86"/>
      <c r="D5" s="86"/>
      <c r="E5" s="86"/>
      <c r="F5" s="86"/>
      <c r="G5" s="86"/>
      <c r="H5" s="86"/>
    </row>
    <row r="6" spans="1:8" ht="12" customHeight="1" x14ac:dyDescent="0.3">
      <c r="A6" s="177"/>
      <c r="B6" s="177"/>
      <c r="C6" s="177"/>
      <c r="D6" s="177"/>
      <c r="E6" s="177"/>
      <c r="F6" s="177"/>
      <c r="G6" s="177"/>
      <c r="H6" s="177"/>
    </row>
    <row r="7" spans="1:8" ht="18.75" x14ac:dyDescent="0.25">
      <c r="A7" s="296" t="s">
        <v>11</v>
      </c>
      <c r="B7" s="296"/>
      <c r="C7" s="176"/>
      <c r="D7" s="176"/>
      <c r="E7" s="176"/>
      <c r="F7" s="176"/>
      <c r="G7" s="176"/>
      <c r="H7" s="176"/>
    </row>
    <row r="8" spans="1:8" ht="12" customHeight="1" x14ac:dyDescent="0.25">
      <c r="A8" s="176"/>
      <c r="B8" s="176"/>
      <c r="C8" s="176"/>
      <c r="D8" s="176"/>
      <c r="E8" s="176"/>
      <c r="F8" s="176"/>
      <c r="G8" s="176"/>
      <c r="H8" s="176"/>
    </row>
    <row r="9" spans="1:8" ht="18.75" x14ac:dyDescent="0.25">
      <c r="A9" s="297" t="str">
        <f>'3.3 описание'!A9:C9</f>
        <v>АО "Ульяновскэнерго"</v>
      </c>
      <c r="B9" s="297"/>
      <c r="C9" s="174"/>
      <c r="D9" s="174"/>
      <c r="E9" s="174"/>
      <c r="F9" s="174"/>
      <c r="G9" s="174"/>
      <c r="H9" s="174"/>
    </row>
    <row r="10" spans="1:8" x14ac:dyDescent="0.25">
      <c r="A10" s="293" t="s">
        <v>10</v>
      </c>
      <c r="B10" s="293"/>
      <c r="C10" s="175"/>
      <c r="D10" s="175"/>
      <c r="E10" s="175"/>
      <c r="F10" s="175"/>
      <c r="G10" s="175"/>
      <c r="H10" s="175"/>
    </row>
    <row r="11" spans="1:8" ht="12" customHeight="1" x14ac:dyDescent="0.25">
      <c r="A11" s="176"/>
      <c r="B11" s="176"/>
      <c r="C11" s="176"/>
      <c r="D11" s="176"/>
      <c r="E11" s="176"/>
      <c r="F11" s="176"/>
      <c r="G11" s="176"/>
      <c r="H11" s="176"/>
    </row>
    <row r="12" spans="1:8" ht="19.5" customHeight="1" x14ac:dyDescent="0.25">
      <c r="A12" s="320" t="str">
        <f>'3.3 описание'!A12:C12</f>
        <v xml:space="preserve">         L_3.02_AVTO</v>
      </c>
      <c r="B12" s="320"/>
      <c r="C12" s="174"/>
      <c r="D12" s="174"/>
      <c r="E12" s="174"/>
      <c r="F12" s="174"/>
      <c r="G12" s="174"/>
      <c r="H12" s="174"/>
    </row>
    <row r="13" spans="1:8" x14ac:dyDescent="0.25">
      <c r="A13" s="293" t="s">
        <v>9</v>
      </c>
      <c r="B13" s="293"/>
      <c r="C13" s="175"/>
      <c r="D13" s="175"/>
      <c r="E13" s="175"/>
      <c r="F13" s="175"/>
      <c r="G13" s="175"/>
      <c r="H13" s="175"/>
    </row>
    <row r="14" spans="1:8" ht="12" customHeight="1" x14ac:dyDescent="0.25">
      <c r="A14" s="11"/>
      <c r="B14" s="11"/>
      <c r="C14" s="11"/>
      <c r="D14" s="11"/>
      <c r="E14" s="11"/>
      <c r="F14" s="11"/>
      <c r="G14" s="11"/>
      <c r="H14" s="11"/>
    </row>
    <row r="15" spans="1:8" ht="19.5" customHeight="1" x14ac:dyDescent="0.25">
      <c r="A15" s="300" t="str">
        <f>'3.3 описание'!A15:C15</f>
        <v>Приобретение автотранспорта</v>
      </c>
      <c r="B15" s="300"/>
      <c r="C15" s="174"/>
      <c r="D15" s="174"/>
      <c r="E15" s="174"/>
      <c r="F15" s="174"/>
      <c r="G15" s="174"/>
      <c r="H15" s="174"/>
    </row>
    <row r="16" spans="1:8" x14ac:dyDescent="0.25">
      <c r="A16" s="293" t="s">
        <v>598</v>
      </c>
      <c r="B16" s="293"/>
      <c r="C16" s="175"/>
      <c r="D16" s="175"/>
      <c r="E16" s="175"/>
      <c r="F16" s="175"/>
      <c r="G16" s="175"/>
      <c r="H16" s="175"/>
    </row>
    <row r="17" spans="1:2" ht="8.25" customHeight="1" x14ac:dyDescent="0.25">
      <c r="B17" s="164"/>
    </row>
    <row r="18" spans="1:2" ht="22.5" customHeight="1" x14ac:dyDescent="0.25">
      <c r="A18" s="325" t="s">
        <v>537</v>
      </c>
      <c r="B18" s="326"/>
    </row>
    <row r="19" spans="1:2" ht="8.25" customHeight="1" x14ac:dyDescent="0.25">
      <c r="B19" s="48"/>
    </row>
    <row r="20" spans="1:2" ht="8.25" customHeight="1" thickBot="1" x14ac:dyDescent="0.3">
      <c r="B20" s="165"/>
    </row>
    <row r="21" spans="1:2" ht="16.5" thickBot="1" x14ac:dyDescent="0.3">
      <c r="A21" s="252" t="s">
        <v>408</v>
      </c>
      <c r="B21" s="253" t="s">
        <v>600</v>
      </c>
    </row>
    <row r="22" spans="1:2" ht="16.5" thickBot="1" x14ac:dyDescent="0.3">
      <c r="A22" s="252" t="s">
        <v>409</v>
      </c>
      <c r="B22" s="200" t="s">
        <v>587</v>
      </c>
    </row>
    <row r="23" spans="1:2" ht="16.5" thickBot="1" x14ac:dyDescent="0.3">
      <c r="A23" s="252" t="s">
        <v>373</v>
      </c>
      <c r="B23" s="254" t="s">
        <v>613</v>
      </c>
    </row>
    <row r="24" spans="1:2" ht="16.5" thickBot="1" x14ac:dyDescent="0.3">
      <c r="A24" s="252" t="s">
        <v>410</v>
      </c>
      <c r="B24" s="254" t="s">
        <v>601</v>
      </c>
    </row>
    <row r="25" spans="1:2" ht="16.5" thickBot="1" x14ac:dyDescent="0.3">
      <c r="A25" s="255" t="s">
        <v>411</v>
      </c>
      <c r="B25" s="253" t="s">
        <v>590</v>
      </c>
    </row>
    <row r="26" spans="1:2" ht="16.5" thickBot="1" x14ac:dyDescent="0.3">
      <c r="A26" s="256" t="s">
        <v>412</v>
      </c>
      <c r="B26" s="257" t="s">
        <v>578</v>
      </c>
    </row>
    <row r="27" spans="1:2" ht="21" customHeight="1" thickBot="1" x14ac:dyDescent="0.3">
      <c r="A27" s="258" t="s">
        <v>591</v>
      </c>
      <c r="B27" s="259">
        <f>13.5434*1.2</f>
        <v>16.252079999999999</v>
      </c>
    </row>
    <row r="28" spans="1:2" ht="21" customHeight="1" thickBot="1" x14ac:dyDescent="0.3">
      <c r="A28" s="260" t="s">
        <v>413</v>
      </c>
      <c r="B28" s="260" t="s">
        <v>586</v>
      </c>
    </row>
    <row r="29" spans="1:2" ht="32.25" thickBot="1" x14ac:dyDescent="0.3">
      <c r="A29" s="261" t="s">
        <v>414</v>
      </c>
      <c r="B29" s="259">
        <f>B30</f>
        <v>0</v>
      </c>
    </row>
    <row r="30" spans="1:2" ht="32.25" thickBot="1" x14ac:dyDescent="0.3">
      <c r="A30" s="261" t="s">
        <v>415</v>
      </c>
      <c r="B30" s="259">
        <f>B33+B38+B43</f>
        <v>0</v>
      </c>
    </row>
    <row r="31" spans="1:2" ht="16.5" thickBot="1" x14ac:dyDescent="0.3">
      <c r="A31" s="260" t="s">
        <v>416</v>
      </c>
      <c r="B31" s="260"/>
    </row>
    <row r="32" spans="1:2" ht="32.25" thickBot="1" x14ac:dyDescent="0.3">
      <c r="A32" s="261" t="s">
        <v>417</v>
      </c>
      <c r="B32" s="259">
        <v>0</v>
      </c>
    </row>
    <row r="33" spans="1:2" ht="16.5" thickBot="1" x14ac:dyDescent="0.3">
      <c r="A33" s="260" t="s">
        <v>585</v>
      </c>
      <c r="B33" s="259"/>
    </row>
    <row r="34" spans="1:2" ht="16.5" thickBot="1" x14ac:dyDescent="0.3">
      <c r="A34" s="260" t="s">
        <v>418</v>
      </c>
      <c r="B34" s="262"/>
    </row>
    <row r="35" spans="1:2" ht="16.5" thickBot="1" x14ac:dyDescent="0.3">
      <c r="A35" s="260" t="s">
        <v>419</v>
      </c>
      <c r="B35" s="259"/>
    </row>
    <row r="36" spans="1:2" ht="16.5" thickBot="1" x14ac:dyDescent="0.3">
      <c r="A36" s="260" t="s">
        <v>420</v>
      </c>
      <c r="B36" s="259"/>
    </row>
    <row r="37" spans="1:2" ht="32.25" thickBot="1" x14ac:dyDescent="0.3">
      <c r="A37" s="261" t="s">
        <v>421</v>
      </c>
      <c r="B37" s="259">
        <v>0</v>
      </c>
    </row>
    <row r="38" spans="1:2" ht="16.5" thickBot="1" x14ac:dyDescent="0.3">
      <c r="A38" s="260" t="s">
        <v>585</v>
      </c>
      <c r="B38" s="259"/>
    </row>
    <row r="39" spans="1:2" ht="16.5" thickBot="1" x14ac:dyDescent="0.3">
      <c r="A39" s="260" t="s">
        <v>418</v>
      </c>
      <c r="B39" s="262"/>
    </row>
    <row r="40" spans="1:2" ht="16.5" thickBot="1" x14ac:dyDescent="0.3">
      <c r="A40" s="260" t="s">
        <v>419</v>
      </c>
      <c r="B40" s="259"/>
    </row>
    <row r="41" spans="1:2" ht="16.5" thickBot="1" x14ac:dyDescent="0.3">
      <c r="A41" s="260" t="s">
        <v>420</v>
      </c>
      <c r="B41" s="259"/>
    </row>
    <row r="42" spans="1:2" ht="32.25" thickBot="1" x14ac:dyDescent="0.3">
      <c r="A42" s="261" t="s">
        <v>422</v>
      </c>
      <c r="B42" s="259">
        <v>0</v>
      </c>
    </row>
    <row r="43" spans="1:2" ht="16.5" thickBot="1" x14ac:dyDescent="0.3">
      <c r="A43" s="260" t="s">
        <v>585</v>
      </c>
      <c r="B43" s="259"/>
    </row>
    <row r="44" spans="1:2" ht="16.5" thickBot="1" x14ac:dyDescent="0.3">
      <c r="A44" s="260" t="s">
        <v>418</v>
      </c>
      <c r="B44" s="263"/>
    </row>
    <row r="45" spans="1:2" ht="16.5" thickBot="1" x14ac:dyDescent="0.3">
      <c r="A45" s="260" t="s">
        <v>419</v>
      </c>
      <c r="B45" s="259"/>
    </row>
    <row r="46" spans="1:2" ht="16.5" thickBot="1" x14ac:dyDescent="0.3">
      <c r="A46" s="260" t="s">
        <v>420</v>
      </c>
      <c r="B46" s="259"/>
    </row>
    <row r="47" spans="1:2" ht="32.25" thickBot="1" x14ac:dyDescent="0.3">
      <c r="A47" s="264" t="s">
        <v>423</v>
      </c>
      <c r="B47" s="265">
        <f>B30/B27</f>
        <v>0</v>
      </c>
    </row>
    <row r="48" spans="1:2" ht="16.5" thickBot="1" x14ac:dyDescent="0.3">
      <c r="A48" s="266" t="s">
        <v>416</v>
      </c>
      <c r="B48" s="267"/>
    </row>
    <row r="49" spans="1:13" ht="16.5" thickBot="1" x14ac:dyDescent="0.3">
      <c r="A49" s="266" t="s">
        <v>424</v>
      </c>
      <c r="B49" s="268"/>
    </row>
    <row r="50" spans="1:13" ht="16.5" thickBot="1" x14ac:dyDescent="0.3">
      <c r="A50" s="266" t="s">
        <v>425</v>
      </c>
      <c r="B50" s="268"/>
    </row>
    <row r="51" spans="1:13" ht="18.75" customHeight="1" thickBot="1" x14ac:dyDescent="0.3">
      <c r="A51" s="266" t="s">
        <v>426</v>
      </c>
      <c r="B51" s="268"/>
    </row>
    <row r="52" spans="1:13" ht="16.5" thickBot="1" x14ac:dyDescent="0.3">
      <c r="A52" s="255" t="s">
        <v>427</v>
      </c>
      <c r="B52" s="269">
        <v>0</v>
      </c>
    </row>
    <row r="53" spans="1:13" ht="16.5" thickBot="1" x14ac:dyDescent="0.3">
      <c r="A53" s="255" t="s">
        <v>428</v>
      </c>
      <c r="B53" s="270">
        <f>B35+B40+B45</f>
        <v>0</v>
      </c>
    </row>
    <row r="54" spans="1:13" ht="16.5" thickBot="1" x14ac:dyDescent="0.3">
      <c r="A54" s="255" t="s">
        <v>429</v>
      </c>
      <c r="B54" s="269">
        <v>0</v>
      </c>
    </row>
    <row r="55" spans="1:13" ht="16.5" thickBot="1" x14ac:dyDescent="0.3">
      <c r="A55" s="256" t="s">
        <v>430</v>
      </c>
      <c r="B55" s="271">
        <f>B36+B41+B46</f>
        <v>0</v>
      </c>
    </row>
    <row r="56" spans="1:13" ht="15.75" customHeight="1" x14ac:dyDescent="0.25">
      <c r="A56" s="264" t="s">
        <v>431</v>
      </c>
      <c r="B56" s="322" t="s">
        <v>401</v>
      </c>
      <c r="E56" s="321"/>
      <c r="F56" s="321"/>
      <c r="G56" s="321"/>
      <c r="H56" s="321"/>
      <c r="I56" s="321"/>
      <c r="J56" s="321"/>
      <c r="K56" s="321"/>
      <c r="L56" s="321"/>
      <c r="M56" s="321"/>
    </row>
    <row r="57" spans="1:13" x14ac:dyDescent="0.25">
      <c r="A57" s="272" t="s">
        <v>432</v>
      </c>
      <c r="B57" s="323"/>
      <c r="E57" s="321"/>
      <c r="F57" s="321"/>
      <c r="G57" s="321"/>
      <c r="H57" s="321"/>
      <c r="I57" s="321"/>
      <c r="J57" s="321"/>
      <c r="K57" s="321"/>
      <c r="L57" s="321"/>
      <c r="M57" s="321"/>
    </row>
    <row r="58" spans="1:13" x14ac:dyDescent="0.25">
      <c r="A58" s="272" t="s">
        <v>433</v>
      </c>
      <c r="B58" s="323"/>
      <c r="E58" s="321"/>
      <c r="F58" s="321"/>
      <c r="G58" s="321"/>
      <c r="H58" s="321"/>
      <c r="I58" s="321"/>
      <c r="J58" s="321"/>
      <c r="K58" s="321"/>
      <c r="L58" s="321"/>
      <c r="M58" s="321"/>
    </row>
    <row r="59" spans="1:13" x14ac:dyDescent="0.25">
      <c r="A59" s="272" t="s">
        <v>434</v>
      </c>
      <c r="B59" s="323"/>
      <c r="E59" s="321"/>
      <c r="F59" s="321"/>
      <c r="G59" s="321"/>
      <c r="H59" s="321"/>
      <c r="I59" s="321"/>
      <c r="J59" s="321"/>
      <c r="K59" s="321"/>
      <c r="L59" s="321"/>
      <c r="M59" s="321"/>
    </row>
    <row r="60" spans="1:13" x14ac:dyDescent="0.25">
      <c r="A60" s="272" t="s">
        <v>435</v>
      </c>
      <c r="B60" s="323"/>
      <c r="E60" s="321"/>
      <c r="F60" s="321"/>
      <c r="G60" s="321"/>
      <c r="H60" s="321"/>
      <c r="I60" s="321"/>
      <c r="J60" s="321"/>
      <c r="K60" s="321"/>
      <c r="L60" s="321"/>
      <c r="M60" s="321"/>
    </row>
    <row r="61" spans="1:13" ht="19.5" customHeight="1" thickBot="1" x14ac:dyDescent="0.3">
      <c r="A61" s="273" t="s">
        <v>436</v>
      </c>
      <c r="B61" s="324"/>
      <c r="E61" s="321"/>
      <c r="F61" s="321"/>
      <c r="G61" s="321"/>
      <c r="H61" s="321"/>
      <c r="I61" s="321"/>
      <c r="J61" s="321"/>
      <c r="K61" s="321"/>
      <c r="L61" s="321"/>
      <c r="M61" s="321"/>
    </row>
    <row r="62" spans="1:13" ht="32.25" thickBot="1" x14ac:dyDescent="0.3">
      <c r="A62" s="266" t="s">
        <v>437</v>
      </c>
      <c r="B62" s="274"/>
    </row>
    <row r="63" spans="1:13" ht="32.25" thickBot="1" x14ac:dyDescent="0.3">
      <c r="A63" s="255" t="s">
        <v>438</v>
      </c>
      <c r="B63" s="274" t="s">
        <v>601</v>
      </c>
    </row>
    <row r="64" spans="1:13" ht="16.5" thickBot="1" x14ac:dyDescent="0.3">
      <c r="A64" s="266" t="s">
        <v>416</v>
      </c>
      <c r="B64" s="275"/>
    </row>
    <row r="65" spans="1:13" ht="16.5" thickBot="1" x14ac:dyDescent="0.3">
      <c r="A65" s="266" t="s">
        <v>439</v>
      </c>
      <c r="B65" s="274"/>
    </row>
    <row r="66" spans="1:13" ht="16.5" thickBot="1" x14ac:dyDescent="0.3">
      <c r="A66" s="266" t="s">
        <v>440</v>
      </c>
      <c r="B66" s="275"/>
    </row>
    <row r="67" spans="1:13" ht="16.5" thickBot="1" x14ac:dyDescent="0.3">
      <c r="A67" s="276" t="s">
        <v>441</v>
      </c>
      <c r="B67" s="283" t="s">
        <v>599</v>
      </c>
      <c r="E67" s="321"/>
      <c r="F67" s="321"/>
      <c r="G67" s="321"/>
      <c r="H67" s="321"/>
      <c r="I67" s="321"/>
      <c r="J67" s="321"/>
      <c r="K67" s="321"/>
      <c r="L67" s="321"/>
      <c r="M67" s="321"/>
    </row>
    <row r="68" spans="1:13" ht="16.5" thickBot="1" x14ac:dyDescent="0.3">
      <c r="A68" s="255" t="s">
        <v>442</v>
      </c>
      <c r="B68" s="277" t="s">
        <v>599</v>
      </c>
    </row>
    <row r="69" spans="1:13" x14ac:dyDescent="0.25">
      <c r="A69" s="272" t="s">
        <v>443</v>
      </c>
      <c r="B69" s="287"/>
    </row>
    <row r="70" spans="1:13" x14ac:dyDescent="0.25">
      <c r="A70" s="272" t="s">
        <v>444</v>
      </c>
      <c r="B70" s="288"/>
    </row>
    <row r="71" spans="1:13" ht="16.5" thickBot="1" x14ac:dyDescent="0.3">
      <c r="A71" s="272" t="s">
        <v>445</v>
      </c>
      <c r="B71" s="289"/>
    </row>
    <row r="72" spans="1:13" ht="32.25" thickBot="1" x14ac:dyDescent="0.3">
      <c r="A72" s="276" t="s">
        <v>446</v>
      </c>
      <c r="B72" s="275" t="s">
        <v>580</v>
      </c>
      <c r="E72" s="321"/>
      <c r="F72" s="321"/>
      <c r="G72" s="321"/>
      <c r="H72" s="321"/>
      <c r="I72" s="321"/>
      <c r="J72" s="321"/>
      <c r="K72" s="321"/>
      <c r="L72" s="321"/>
      <c r="M72" s="321"/>
    </row>
    <row r="73" spans="1:13" ht="28.5" customHeight="1" x14ac:dyDescent="0.25">
      <c r="A73" s="264" t="s">
        <v>447</v>
      </c>
      <c r="B73" s="322" t="s">
        <v>581</v>
      </c>
      <c r="E73" s="321"/>
      <c r="F73" s="321"/>
      <c r="G73" s="321"/>
      <c r="H73" s="321"/>
      <c r="I73" s="321"/>
      <c r="J73" s="321"/>
      <c r="K73" s="321"/>
      <c r="L73" s="321"/>
      <c r="M73" s="321"/>
    </row>
    <row r="74" spans="1:13" x14ac:dyDescent="0.25">
      <c r="A74" s="272" t="s">
        <v>448</v>
      </c>
      <c r="B74" s="323"/>
      <c r="E74" s="321"/>
      <c r="F74" s="321"/>
      <c r="G74" s="321"/>
      <c r="H74" s="321"/>
      <c r="I74" s="321"/>
      <c r="J74" s="321"/>
      <c r="K74" s="321"/>
      <c r="L74" s="321"/>
      <c r="M74" s="321"/>
    </row>
    <row r="75" spans="1:13" x14ac:dyDescent="0.25">
      <c r="A75" s="272" t="s">
        <v>449</v>
      </c>
      <c r="B75" s="323"/>
      <c r="E75" s="321"/>
      <c r="F75" s="321"/>
      <c r="G75" s="321"/>
      <c r="H75" s="321"/>
      <c r="I75" s="321"/>
      <c r="J75" s="321"/>
      <c r="K75" s="321"/>
      <c r="L75" s="321"/>
      <c r="M75" s="321"/>
    </row>
    <row r="76" spans="1:13" x14ac:dyDescent="0.25">
      <c r="A76" s="272" t="s">
        <v>450</v>
      </c>
      <c r="B76" s="323"/>
      <c r="E76" s="321"/>
      <c r="F76" s="321"/>
      <c r="G76" s="321"/>
      <c r="H76" s="321"/>
      <c r="I76" s="321"/>
      <c r="J76" s="321"/>
      <c r="K76" s="321"/>
      <c r="L76" s="321"/>
      <c r="M76" s="321"/>
    </row>
    <row r="77" spans="1:13" x14ac:dyDescent="0.25">
      <c r="A77" s="272" t="s">
        <v>451</v>
      </c>
      <c r="B77" s="323"/>
      <c r="E77" s="321"/>
      <c r="F77" s="321"/>
      <c r="G77" s="321"/>
      <c r="H77" s="321"/>
      <c r="I77" s="321"/>
      <c r="J77" s="321"/>
      <c r="K77" s="321"/>
      <c r="L77" s="321"/>
      <c r="M77" s="321"/>
    </row>
    <row r="78" spans="1:13" ht="16.5" thickBot="1" x14ac:dyDescent="0.3">
      <c r="A78" s="278" t="s">
        <v>452</v>
      </c>
      <c r="B78" s="324"/>
      <c r="E78" s="321"/>
      <c r="F78" s="321"/>
      <c r="G78" s="321"/>
      <c r="H78" s="321"/>
      <c r="I78" s="321"/>
      <c r="J78" s="321"/>
      <c r="K78" s="321"/>
      <c r="L78" s="321"/>
      <c r="M78" s="321"/>
    </row>
    <row r="81" spans="1:2" x14ac:dyDescent="0.25">
      <c r="A81" s="166"/>
      <c r="B81" s="167"/>
    </row>
    <row r="82" spans="1:2" x14ac:dyDescent="0.25">
      <c r="B82" s="168"/>
    </row>
    <row r="83" spans="1:2" x14ac:dyDescent="0.25">
      <c r="B83" s="169"/>
    </row>
  </sheetData>
  <customSheetViews>
    <customSheetView guid="{3D5A9A35-AA5B-44D0-A430-557CECDB66E4}" scale="115" showPageBreaks="1" fitToPage="1" printArea="1" view="pageBreakPreview">
      <selection activeCell="B23" sqref="B23"/>
      <pageMargins left="0.72" right="0.42" top="0.42" bottom="0.42" header="0.31496062992125984" footer="0.31496062992125984"/>
      <pageSetup paperSize="9" scale="69" fitToHeight="0" orientation="portrait" r:id="rId1"/>
    </customSheetView>
    <customSheetView guid="{FC635E63-870E-46E2-9C75-FB0ADEEBBF02}" scale="80" showPageBreaks="1" fitToPage="1" printArea="1" view="pageBreakPreview" topLeftCell="A52">
      <selection activeCell="B67" sqref="B67"/>
      <pageMargins left="0.70866141732283472" right="0.70866141732283472" top="0.74803149606299213" bottom="0.74803149606299213" header="0.31496062992125984" footer="0.31496062992125984"/>
      <pageSetup paperSize="8" scale="99" fitToHeight="0" orientation="portrait" r:id="rId2"/>
    </customSheetView>
    <customSheetView guid="{83700E8D-0C7F-4144-BA14-1AAF62730A06}" scale="115" showPageBreaks="1" fitToPage="1" printArea="1" view="pageBreakPreview" topLeftCell="A67">
      <selection activeCell="B83" sqref="B83"/>
      <pageMargins left="0.70866141732283472" right="0.70866141732283472" top="0.74803149606299213" bottom="0.74803149606299213" header="0.31496062992125984" footer="0.31496062992125984"/>
      <pageSetup paperSize="8" scale="99" fitToHeight="0" orientation="portrait" r:id="rId3"/>
    </customSheetView>
    <customSheetView guid="{1EC492B2-59CB-4D3A-8068-60D0CFE05254}" scale="115" showPageBreaks="1" fitToPage="1" printArea="1" view="pageBreakPreview" topLeftCell="A12">
      <selection activeCell="B23" sqref="B23"/>
      <pageMargins left="0.72" right="0.42" top="0.42" bottom="0.42" header="0.31496062992125984" footer="0.31496062992125984"/>
      <pageSetup paperSize="9" scale="69" fitToHeight="0" orientation="portrait" r:id="rId4"/>
    </customSheetView>
  </customSheetViews>
  <mergeCells count="15">
    <mergeCell ref="A5:B5"/>
    <mergeCell ref="A7:B7"/>
    <mergeCell ref="A9:B9"/>
    <mergeCell ref="A10:B10"/>
    <mergeCell ref="A12:B12"/>
    <mergeCell ref="A13:B13"/>
    <mergeCell ref="A15:B15"/>
    <mergeCell ref="A16:B16"/>
    <mergeCell ref="A18:B18"/>
    <mergeCell ref="B56:B61"/>
    <mergeCell ref="E56:M61"/>
    <mergeCell ref="E72:M72"/>
    <mergeCell ref="E73:M78"/>
    <mergeCell ref="E67:M67"/>
    <mergeCell ref="B73:B78"/>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mc:AlternateContent xmlns:x12ac="http://schemas.microsoft.com/office/spreadsheetml/2011/1/ac" xmlns:mc="http://schemas.openxmlformats.org/markup-compatibility/2006">
        <mc:Choice Requires="x12ac">
          <x12ac:list>"ПАО ""Саратовэнерго"""</x12ac:list>
        </mc:Choice>
        <mc:Fallback>
          <formula1>"ПАО ""Саратовэнерго"""</formula1>
        </mc:Fallback>
      </mc:AlternateContent>
    </dataValidation>
    <dataValidation type="list" allowBlank="1" showInputMessage="1" showErrorMessage="1" sqref="B23">
      <formula1>"Модернизация, Реконструкция, Новое строительство, Расширение"</formula1>
    </dataValidation>
  </dataValidations>
  <pageMargins left="0.72" right="0.42" top="0.42" bottom="0.42" header="0.31496062992125984" footer="0.31496062992125984"/>
  <pageSetup paperSize="9" scale="6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29" t="s">
        <v>397</v>
      </c>
      <c r="B4" s="329"/>
      <c r="C4" s="329"/>
      <c r="D4" s="329"/>
      <c r="E4" s="329"/>
      <c r="F4" s="329"/>
      <c r="G4" s="329"/>
      <c r="H4" s="329"/>
      <c r="I4" s="329"/>
      <c r="J4" s="329"/>
      <c r="K4" s="329"/>
      <c r="L4" s="329"/>
      <c r="M4" s="329"/>
      <c r="N4" s="329"/>
      <c r="O4" s="329"/>
      <c r="P4" s="329"/>
      <c r="Q4" s="329"/>
      <c r="R4" s="329"/>
      <c r="S4" s="329"/>
    </row>
    <row r="5" spans="1:28" s="12" customFormat="1" ht="15.75" x14ac:dyDescent="0.2">
      <c r="A5" s="17"/>
    </row>
    <row r="6" spans="1:28" s="12" customFormat="1" ht="18.75" x14ac:dyDescent="0.2">
      <c r="A6" s="296" t="s">
        <v>11</v>
      </c>
      <c r="B6" s="296"/>
      <c r="C6" s="296"/>
      <c r="D6" s="296"/>
      <c r="E6" s="296"/>
      <c r="F6" s="296"/>
      <c r="G6" s="296"/>
      <c r="H6" s="296"/>
      <c r="I6" s="296"/>
      <c r="J6" s="296"/>
      <c r="K6" s="296"/>
      <c r="L6" s="296"/>
      <c r="M6" s="296"/>
      <c r="N6" s="296"/>
      <c r="O6" s="296"/>
      <c r="P6" s="296"/>
      <c r="Q6" s="296"/>
      <c r="R6" s="296"/>
      <c r="S6" s="296"/>
      <c r="T6" s="13"/>
      <c r="U6" s="13"/>
      <c r="V6" s="13"/>
      <c r="W6" s="13"/>
      <c r="X6" s="13"/>
      <c r="Y6" s="13"/>
      <c r="Z6" s="13"/>
      <c r="AA6" s="13"/>
      <c r="AB6" s="13"/>
    </row>
    <row r="7" spans="1:28" s="12" customFormat="1" ht="18.75" x14ac:dyDescent="0.2">
      <c r="A7" s="296"/>
      <c r="B7" s="296"/>
      <c r="C7" s="296"/>
      <c r="D7" s="296"/>
      <c r="E7" s="296"/>
      <c r="F7" s="296"/>
      <c r="G7" s="296"/>
      <c r="H7" s="296"/>
      <c r="I7" s="296"/>
      <c r="J7" s="296"/>
      <c r="K7" s="296"/>
      <c r="L7" s="296"/>
      <c r="M7" s="296"/>
      <c r="N7" s="296"/>
      <c r="O7" s="296"/>
      <c r="P7" s="296"/>
      <c r="Q7" s="296"/>
      <c r="R7" s="296"/>
      <c r="S7" s="296"/>
      <c r="T7" s="13"/>
      <c r="U7" s="13"/>
      <c r="V7" s="13"/>
      <c r="W7" s="13"/>
      <c r="X7" s="13"/>
      <c r="Y7" s="13"/>
      <c r="Z7" s="13"/>
      <c r="AA7" s="13"/>
      <c r="AB7" s="13"/>
    </row>
    <row r="8" spans="1:28" s="12" customFormat="1" ht="18.75" x14ac:dyDescent="0.2">
      <c r="A8" s="330" t="s">
        <v>8</v>
      </c>
      <c r="B8" s="330"/>
      <c r="C8" s="330"/>
      <c r="D8" s="330"/>
      <c r="E8" s="330"/>
      <c r="F8" s="330"/>
      <c r="G8" s="330"/>
      <c r="H8" s="330"/>
      <c r="I8" s="330"/>
      <c r="J8" s="330"/>
      <c r="K8" s="330"/>
      <c r="L8" s="330"/>
      <c r="M8" s="330"/>
      <c r="N8" s="330"/>
      <c r="O8" s="330"/>
      <c r="P8" s="330"/>
      <c r="Q8" s="330"/>
      <c r="R8" s="330"/>
      <c r="S8" s="330"/>
      <c r="T8" s="13"/>
      <c r="U8" s="13"/>
      <c r="V8" s="13"/>
      <c r="W8" s="13"/>
      <c r="X8" s="13"/>
      <c r="Y8" s="13"/>
      <c r="Z8" s="13"/>
      <c r="AA8" s="13"/>
      <c r="AB8" s="13"/>
    </row>
    <row r="9" spans="1:28" s="12" customFormat="1" ht="18.75" x14ac:dyDescent="0.2">
      <c r="A9" s="293" t="s">
        <v>10</v>
      </c>
      <c r="B9" s="293"/>
      <c r="C9" s="293"/>
      <c r="D9" s="293"/>
      <c r="E9" s="293"/>
      <c r="F9" s="293"/>
      <c r="G9" s="293"/>
      <c r="H9" s="293"/>
      <c r="I9" s="293"/>
      <c r="J9" s="293"/>
      <c r="K9" s="293"/>
      <c r="L9" s="293"/>
      <c r="M9" s="293"/>
      <c r="N9" s="293"/>
      <c r="O9" s="293"/>
      <c r="P9" s="293"/>
      <c r="Q9" s="293"/>
      <c r="R9" s="293"/>
      <c r="S9" s="293"/>
      <c r="T9" s="13"/>
      <c r="U9" s="13"/>
      <c r="V9" s="13"/>
      <c r="W9" s="13"/>
      <c r="X9" s="13"/>
      <c r="Y9" s="13"/>
      <c r="Z9" s="13"/>
      <c r="AA9" s="13"/>
      <c r="AB9" s="13"/>
    </row>
    <row r="10" spans="1:28" s="12" customFormat="1" ht="18.75" x14ac:dyDescent="0.2">
      <c r="A10" s="296"/>
      <c r="B10" s="296"/>
      <c r="C10" s="296"/>
      <c r="D10" s="296"/>
      <c r="E10" s="296"/>
      <c r="F10" s="296"/>
      <c r="G10" s="296"/>
      <c r="H10" s="296"/>
      <c r="I10" s="296"/>
      <c r="J10" s="296"/>
      <c r="K10" s="296"/>
      <c r="L10" s="296"/>
      <c r="M10" s="296"/>
      <c r="N10" s="296"/>
      <c r="O10" s="296"/>
      <c r="P10" s="296"/>
      <c r="Q10" s="296"/>
      <c r="R10" s="296"/>
      <c r="S10" s="296"/>
      <c r="T10" s="13"/>
      <c r="U10" s="13"/>
      <c r="V10" s="13"/>
      <c r="W10" s="13"/>
      <c r="X10" s="13"/>
      <c r="Y10" s="13"/>
      <c r="Z10" s="13"/>
      <c r="AA10" s="13"/>
      <c r="AB10" s="13"/>
    </row>
    <row r="11" spans="1:28" s="12" customFormat="1" ht="18.75" x14ac:dyDescent="0.2">
      <c r="A11" s="330" t="s">
        <v>8</v>
      </c>
      <c r="B11" s="330"/>
      <c r="C11" s="330"/>
      <c r="D11" s="330"/>
      <c r="E11" s="330"/>
      <c r="F11" s="330"/>
      <c r="G11" s="330"/>
      <c r="H11" s="330"/>
      <c r="I11" s="330"/>
      <c r="J11" s="330"/>
      <c r="K11" s="330"/>
      <c r="L11" s="330"/>
      <c r="M11" s="330"/>
      <c r="N11" s="330"/>
      <c r="O11" s="330"/>
      <c r="P11" s="330"/>
      <c r="Q11" s="330"/>
      <c r="R11" s="330"/>
      <c r="S11" s="330"/>
      <c r="T11" s="13"/>
      <c r="U11" s="13"/>
      <c r="V11" s="13"/>
      <c r="W11" s="13"/>
      <c r="X11" s="13"/>
      <c r="Y11" s="13"/>
      <c r="Z11" s="13"/>
      <c r="AA11" s="13"/>
      <c r="AB11" s="13"/>
    </row>
    <row r="12" spans="1:28" s="12" customFormat="1" ht="18.75" x14ac:dyDescent="0.2">
      <c r="A12" s="293" t="s">
        <v>9</v>
      </c>
      <c r="B12" s="293"/>
      <c r="C12" s="293"/>
      <c r="D12" s="293"/>
      <c r="E12" s="293"/>
      <c r="F12" s="293"/>
      <c r="G12" s="293"/>
      <c r="H12" s="293"/>
      <c r="I12" s="293"/>
      <c r="J12" s="293"/>
      <c r="K12" s="293"/>
      <c r="L12" s="293"/>
      <c r="M12" s="293"/>
      <c r="N12" s="293"/>
      <c r="O12" s="293"/>
      <c r="P12" s="293"/>
      <c r="Q12" s="293"/>
      <c r="R12" s="293"/>
      <c r="S12" s="293"/>
      <c r="T12" s="13"/>
      <c r="U12" s="13"/>
      <c r="V12" s="13"/>
      <c r="W12" s="13"/>
      <c r="X12" s="13"/>
      <c r="Y12" s="13"/>
      <c r="Z12" s="13"/>
      <c r="AA12" s="13"/>
      <c r="AB12" s="13"/>
    </row>
    <row r="13" spans="1:28" s="9" customFormat="1" ht="15.75" customHeight="1" x14ac:dyDescent="0.2">
      <c r="A13" s="302"/>
      <c r="B13" s="302"/>
      <c r="C13" s="302"/>
      <c r="D13" s="302"/>
      <c r="E13" s="302"/>
      <c r="F13" s="302"/>
      <c r="G13" s="302"/>
      <c r="H13" s="302"/>
      <c r="I13" s="302"/>
      <c r="J13" s="302"/>
      <c r="K13" s="302"/>
      <c r="L13" s="302"/>
      <c r="M13" s="302"/>
      <c r="N13" s="302"/>
      <c r="O13" s="302"/>
      <c r="P13" s="302"/>
      <c r="Q13" s="302"/>
      <c r="R13" s="302"/>
      <c r="S13" s="302"/>
      <c r="T13" s="10"/>
      <c r="U13" s="10"/>
      <c r="V13" s="10"/>
      <c r="W13" s="10"/>
      <c r="X13" s="10"/>
      <c r="Y13" s="10"/>
      <c r="Z13" s="10"/>
      <c r="AA13" s="10"/>
      <c r="AB13" s="10"/>
    </row>
    <row r="14" spans="1:28" s="3" customFormat="1" ht="12" x14ac:dyDescent="0.2">
      <c r="A14" s="330" t="s">
        <v>8</v>
      </c>
      <c r="B14" s="330"/>
      <c r="C14" s="330"/>
      <c r="D14" s="330"/>
      <c r="E14" s="330"/>
      <c r="F14" s="330"/>
      <c r="G14" s="330"/>
      <c r="H14" s="330"/>
      <c r="I14" s="330"/>
      <c r="J14" s="330"/>
      <c r="K14" s="330"/>
      <c r="L14" s="330"/>
      <c r="M14" s="330"/>
      <c r="N14" s="330"/>
      <c r="O14" s="330"/>
      <c r="P14" s="330"/>
      <c r="Q14" s="330"/>
      <c r="R14" s="330"/>
      <c r="S14" s="330"/>
      <c r="T14" s="8"/>
      <c r="U14" s="8"/>
      <c r="V14" s="8"/>
      <c r="W14" s="8"/>
      <c r="X14" s="8"/>
      <c r="Y14" s="8"/>
      <c r="Z14" s="8"/>
      <c r="AA14" s="8"/>
      <c r="AB14" s="8"/>
    </row>
    <row r="15" spans="1:28" s="3"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6"/>
      <c r="U15" s="6"/>
      <c r="V15" s="6"/>
      <c r="W15" s="6"/>
      <c r="X15" s="6"/>
      <c r="Y15" s="6"/>
      <c r="Z15" s="6"/>
      <c r="AA15" s="6"/>
      <c r="AB15" s="6"/>
    </row>
    <row r="16" spans="1:28" s="3" customFormat="1" ht="15" customHeight="1" x14ac:dyDescent="0.2">
      <c r="A16" s="301"/>
      <c r="B16" s="301"/>
      <c r="C16" s="301"/>
      <c r="D16" s="301"/>
      <c r="E16" s="301"/>
      <c r="F16" s="301"/>
      <c r="G16" s="301"/>
      <c r="H16" s="301"/>
      <c r="I16" s="301"/>
      <c r="J16" s="301"/>
      <c r="K16" s="301"/>
      <c r="L16" s="301"/>
      <c r="M16" s="301"/>
      <c r="N16" s="301"/>
      <c r="O16" s="301"/>
      <c r="P16" s="301"/>
      <c r="Q16" s="301"/>
      <c r="R16" s="301"/>
      <c r="S16" s="301"/>
      <c r="T16" s="4"/>
      <c r="U16" s="4"/>
      <c r="V16" s="4"/>
      <c r="W16" s="4"/>
      <c r="X16" s="4"/>
      <c r="Y16" s="4"/>
    </row>
    <row r="17" spans="1:28" s="3" customFormat="1" ht="45.75" customHeight="1" x14ac:dyDescent="0.2">
      <c r="A17" s="294" t="s">
        <v>512</v>
      </c>
      <c r="B17" s="294"/>
      <c r="C17" s="294"/>
      <c r="D17" s="294"/>
      <c r="E17" s="294"/>
      <c r="F17" s="294"/>
      <c r="G17" s="294"/>
      <c r="H17" s="294"/>
      <c r="I17" s="294"/>
      <c r="J17" s="294"/>
      <c r="K17" s="294"/>
      <c r="L17" s="294"/>
      <c r="M17" s="294"/>
      <c r="N17" s="294"/>
      <c r="O17" s="294"/>
      <c r="P17" s="294"/>
      <c r="Q17" s="294"/>
      <c r="R17" s="294"/>
      <c r="S17" s="294"/>
      <c r="T17" s="7"/>
      <c r="U17" s="7"/>
      <c r="V17" s="7"/>
      <c r="W17" s="7"/>
      <c r="X17" s="7"/>
      <c r="Y17" s="7"/>
      <c r="Z17" s="7"/>
      <c r="AA17" s="7"/>
      <c r="AB17" s="7"/>
    </row>
    <row r="18" spans="1:28"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4"/>
      <c r="U18" s="4"/>
      <c r="V18" s="4"/>
      <c r="W18" s="4"/>
      <c r="X18" s="4"/>
      <c r="Y18" s="4"/>
    </row>
    <row r="19" spans="1:28" s="3" customFormat="1" ht="54" customHeight="1" x14ac:dyDescent="0.2">
      <c r="A19" s="328" t="s">
        <v>6</v>
      </c>
      <c r="B19" s="328" t="s">
        <v>109</v>
      </c>
      <c r="C19" s="331" t="s">
        <v>407</v>
      </c>
      <c r="D19" s="328" t="s">
        <v>406</v>
      </c>
      <c r="E19" s="328" t="s">
        <v>108</v>
      </c>
      <c r="F19" s="328" t="s">
        <v>107</v>
      </c>
      <c r="G19" s="328" t="s">
        <v>402</v>
      </c>
      <c r="H19" s="328" t="s">
        <v>106</v>
      </c>
      <c r="I19" s="328" t="s">
        <v>105</v>
      </c>
      <c r="J19" s="328" t="s">
        <v>104</v>
      </c>
      <c r="K19" s="328" t="s">
        <v>103</v>
      </c>
      <c r="L19" s="328" t="s">
        <v>102</v>
      </c>
      <c r="M19" s="328" t="s">
        <v>101</v>
      </c>
      <c r="N19" s="328" t="s">
        <v>100</v>
      </c>
      <c r="O19" s="328" t="s">
        <v>99</v>
      </c>
      <c r="P19" s="328" t="s">
        <v>98</v>
      </c>
      <c r="Q19" s="328" t="s">
        <v>405</v>
      </c>
      <c r="R19" s="328"/>
      <c r="S19" s="333" t="s">
        <v>504</v>
      </c>
      <c r="T19" s="4"/>
      <c r="U19" s="4"/>
      <c r="V19" s="4"/>
      <c r="W19" s="4"/>
      <c r="X19" s="4"/>
      <c r="Y19" s="4"/>
    </row>
    <row r="20" spans="1:28" s="3" customFormat="1" ht="180.75" customHeight="1" x14ac:dyDescent="0.2">
      <c r="A20" s="328"/>
      <c r="B20" s="328"/>
      <c r="C20" s="332"/>
      <c r="D20" s="328"/>
      <c r="E20" s="328"/>
      <c r="F20" s="328"/>
      <c r="G20" s="328"/>
      <c r="H20" s="328"/>
      <c r="I20" s="328"/>
      <c r="J20" s="328"/>
      <c r="K20" s="328"/>
      <c r="L20" s="328"/>
      <c r="M20" s="328"/>
      <c r="N20" s="328"/>
      <c r="O20" s="328"/>
      <c r="P20" s="328"/>
      <c r="Q20" s="46" t="s">
        <v>403</v>
      </c>
      <c r="R20" s="47" t="s">
        <v>404</v>
      </c>
      <c r="S20" s="333"/>
      <c r="T20" s="32"/>
      <c r="U20" s="32"/>
      <c r="V20" s="32"/>
      <c r="W20" s="32"/>
      <c r="X20" s="32"/>
      <c r="Y20" s="32"/>
      <c r="Z20" s="31"/>
      <c r="AA20" s="31"/>
      <c r="AB20" s="31"/>
    </row>
    <row r="21" spans="1:28" s="3" customFormat="1" ht="18.75" x14ac:dyDescent="0.2">
      <c r="A21" s="46">
        <v>1</v>
      </c>
      <c r="B21" s="51">
        <v>2</v>
      </c>
      <c r="C21" s="46">
        <v>3</v>
      </c>
      <c r="D21" s="51">
        <v>4</v>
      </c>
      <c r="E21" s="46">
        <v>5</v>
      </c>
      <c r="F21" s="51">
        <v>6</v>
      </c>
      <c r="G21" s="180">
        <v>7</v>
      </c>
      <c r="H21" s="181">
        <v>8</v>
      </c>
      <c r="I21" s="180">
        <v>9</v>
      </c>
      <c r="J21" s="181">
        <v>10</v>
      </c>
      <c r="K21" s="180">
        <v>11</v>
      </c>
      <c r="L21" s="181">
        <v>12</v>
      </c>
      <c r="M21" s="180">
        <v>13</v>
      </c>
      <c r="N21" s="181">
        <v>14</v>
      </c>
      <c r="O21" s="180">
        <v>15</v>
      </c>
      <c r="P21" s="181">
        <v>16</v>
      </c>
      <c r="Q21" s="180">
        <v>17</v>
      </c>
      <c r="R21" s="181">
        <v>18</v>
      </c>
      <c r="S21" s="180">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505</v>
      </c>
      <c r="H22" s="51"/>
      <c r="I22" s="51"/>
      <c r="J22" s="51"/>
      <c r="K22" s="51"/>
      <c r="L22" s="51"/>
      <c r="M22" s="51"/>
      <c r="N22" s="51"/>
      <c r="O22" s="51"/>
      <c r="P22" s="51"/>
      <c r="Q22" s="42"/>
      <c r="R22" s="5"/>
      <c r="S22" s="179"/>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179"/>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179"/>
      <c r="T24" s="32"/>
      <c r="U24" s="32"/>
      <c r="V24" s="32"/>
      <c r="W24" s="32"/>
      <c r="X24" s="31"/>
      <c r="Y24" s="31"/>
      <c r="Z24" s="31"/>
      <c r="AA24" s="31"/>
      <c r="AB24" s="31"/>
    </row>
    <row r="25" spans="1:28" s="3" customFormat="1" ht="31.5" x14ac:dyDescent="0.2">
      <c r="A25" s="50"/>
      <c r="B25" s="51" t="s">
        <v>93</v>
      </c>
      <c r="C25" s="51"/>
      <c r="D25" s="51"/>
      <c r="E25" s="51" t="s">
        <v>92</v>
      </c>
      <c r="F25" s="51" t="s">
        <v>91</v>
      </c>
      <c r="G25" s="51" t="s">
        <v>506</v>
      </c>
      <c r="H25" s="35"/>
      <c r="I25" s="35"/>
      <c r="J25" s="35"/>
      <c r="K25" s="35"/>
      <c r="L25" s="35"/>
      <c r="M25" s="35"/>
      <c r="N25" s="35"/>
      <c r="O25" s="35"/>
      <c r="P25" s="35"/>
      <c r="Q25" s="35"/>
      <c r="R25" s="5"/>
      <c r="S25" s="179"/>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179"/>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17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3D5A9A35-AA5B-44D0-A430-557CECDB66E4}"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FC635E63-870E-46E2-9C75-FB0ADEEBBF02}"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83700E8D-0C7F-4144-BA14-1AAF62730A06}"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 guid="{1EC492B2-59CB-4D3A-8068-60D0CFE05254}"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29" t="s">
        <v>397</v>
      </c>
      <c r="B6" s="329"/>
      <c r="C6" s="329"/>
      <c r="D6" s="329"/>
      <c r="E6" s="329"/>
      <c r="F6" s="329"/>
      <c r="G6" s="329"/>
      <c r="H6" s="329"/>
      <c r="I6" s="329"/>
      <c r="J6" s="329"/>
      <c r="K6" s="329"/>
      <c r="L6" s="329"/>
      <c r="M6" s="329"/>
      <c r="N6" s="329"/>
      <c r="O6" s="329"/>
      <c r="P6" s="329"/>
      <c r="Q6" s="329"/>
      <c r="R6" s="329"/>
      <c r="S6" s="329"/>
      <c r="T6" s="329"/>
    </row>
    <row r="7" spans="1:20" s="12" customFormat="1" x14ac:dyDescent="0.2">
      <c r="A7" s="17"/>
      <c r="H7" s="16"/>
    </row>
    <row r="8" spans="1:20" s="12" customFormat="1" ht="18.75" x14ac:dyDescent="0.2">
      <c r="A8" s="296" t="s">
        <v>11</v>
      </c>
      <c r="B8" s="296"/>
      <c r="C8" s="296"/>
      <c r="D8" s="296"/>
      <c r="E8" s="296"/>
      <c r="F8" s="296"/>
      <c r="G8" s="296"/>
      <c r="H8" s="296"/>
      <c r="I8" s="296"/>
      <c r="J8" s="296"/>
      <c r="K8" s="296"/>
      <c r="L8" s="296"/>
      <c r="M8" s="296"/>
      <c r="N8" s="296"/>
      <c r="O8" s="296"/>
      <c r="P8" s="296"/>
      <c r="Q8" s="296"/>
      <c r="R8" s="296"/>
      <c r="S8" s="296"/>
      <c r="T8" s="296"/>
    </row>
    <row r="9" spans="1:20" s="12" customFormat="1" ht="18.75" x14ac:dyDescent="0.2">
      <c r="A9" s="296"/>
      <c r="B9" s="296"/>
      <c r="C9" s="296"/>
      <c r="D9" s="296"/>
      <c r="E9" s="296"/>
      <c r="F9" s="296"/>
      <c r="G9" s="296"/>
      <c r="H9" s="296"/>
      <c r="I9" s="296"/>
      <c r="J9" s="296"/>
      <c r="K9" s="296"/>
      <c r="L9" s="296"/>
      <c r="M9" s="296"/>
      <c r="N9" s="296"/>
      <c r="O9" s="296"/>
      <c r="P9" s="296"/>
      <c r="Q9" s="296"/>
      <c r="R9" s="296"/>
      <c r="S9" s="296"/>
      <c r="T9" s="296"/>
    </row>
    <row r="10" spans="1:20" s="12" customFormat="1" ht="18.75" customHeight="1" x14ac:dyDescent="0.2">
      <c r="A10" s="330" t="s">
        <v>8</v>
      </c>
      <c r="B10" s="330"/>
      <c r="C10" s="330"/>
      <c r="D10" s="330"/>
      <c r="E10" s="330"/>
      <c r="F10" s="330"/>
      <c r="G10" s="330"/>
      <c r="H10" s="330"/>
      <c r="I10" s="330"/>
      <c r="J10" s="330"/>
      <c r="K10" s="330"/>
      <c r="L10" s="330"/>
      <c r="M10" s="330"/>
      <c r="N10" s="330"/>
      <c r="O10" s="330"/>
      <c r="P10" s="330"/>
      <c r="Q10" s="330"/>
      <c r="R10" s="330"/>
      <c r="S10" s="330"/>
      <c r="T10" s="330"/>
    </row>
    <row r="11" spans="1:20" s="12" customFormat="1" ht="18.75" customHeight="1" x14ac:dyDescent="0.2">
      <c r="A11" s="293" t="s">
        <v>10</v>
      </c>
      <c r="B11" s="293"/>
      <c r="C11" s="293"/>
      <c r="D11" s="293"/>
      <c r="E11" s="293"/>
      <c r="F11" s="293"/>
      <c r="G11" s="293"/>
      <c r="H11" s="293"/>
      <c r="I11" s="293"/>
      <c r="J11" s="293"/>
      <c r="K11" s="293"/>
      <c r="L11" s="293"/>
      <c r="M11" s="293"/>
      <c r="N11" s="293"/>
      <c r="O11" s="293"/>
      <c r="P11" s="293"/>
      <c r="Q11" s="293"/>
      <c r="R11" s="293"/>
      <c r="S11" s="293"/>
      <c r="T11" s="293"/>
    </row>
    <row r="12" spans="1:20" s="12" customFormat="1" ht="18.75" x14ac:dyDescent="0.2">
      <c r="A12" s="296"/>
      <c r="B12" s="296"/>
      <c r="C12" s="296"/>
      <c r="D12" s="296"/>
      <c r="E12" s="296"/>
      <c r="F12" s="296"/>
      <c r="G12" s="296"/>
      <c r="H12" s="296"/>
      <c r="I12" s="296"/>
      <c r="J12" s="296"/>
      <c r="K12" s="296"/>
      <c r="L12" s="296"/>
      <c r="M12" s="296"/>
      <c r="N12" s="296"/>
      <c r="O12" s="296"/>
      <c r="P12" s="296"/>
      <c r="Q12" s="296"/>
      <c r="R12" s="296"/>
      <c r="S12" s="296"/>
      <c r="T12" s="296"/>
    </row>
    <row r="13" spans="1:20" s="12" customFormat="1" ht="18.75" customHeight="1" x14ac:dyDescent="0.2">
      <c r="A13" s="330" t="s">
        <v>8</v>
      </c>
      <c r="B13" s="330"/>
      <c r="C13" s="330"/>
      <c r="D13" s="330"/>
      <c r="E13" s="330"/>
      <c r="F13" s="330"/>
      <c r="G13" s="330"/>
      <c r="H13" s="330"/>
      <c r="I13" s="330"/>
      <c r="J13" s="330"/>
      <c r="K13" s="330"/>
      <c r="L13" s="330"/>
      <c r="M13" s="330"/>
      <c r="N13" s="330"/>
      <c r="O13" s="330"/>
      <c r="P13" s="330"/>
      <c r="Q13" s="330"/>
      <c r="R13" s="330"/>
      <c r="S13" s="330"/>
      <c r="T13" s="330"/>
    </row>
    <row r="14" spans="1:20" s="12" customFormat="1" ht="18.75" customHeight="1" x14ac:dyDescent="0.2">
      <c r="A14" s="293" t="s">
        <v>9</v>
      </c>
      <c r="B14" s="293"/>
      <c r="C14" s="293"/>
      <c r="D14" s="293"/>
      <c r="E14" s="293"/>
      <c r="F14" s="293"/>
      <c r="G14" s="293"/>
      <c r="H14" s="293"/>
      <c r="I14" s="293"/>
      <c r="J14" s="293"/>
      <c r="K14" s="293"/>
      <c r="L14" s="293"/>
      <c r="M14" s="293"/>
      <c r="N14" s="293"/>
      <c r="O14" s="293"/>
      <c r="P14" s="293"/>
      <c r="Q14" s="293"/>
      <c r="R14" s="293"/>
      <c r="S14" s="293"/>
      <c r="T14" s="293"/>
    </row>
    <row r="15" spans="1:20" s="9" customFormat="1" ht="15.75" customHeight="1" x14ac:dyDescent="0.2">
      <c r="A15" s="302"/>
      <c r="B15" s="302"/>
      <c r="C15" s="302"/>
      <c r="D15" s="302"/>
      <c r="E15" s="302"/>
      <c r="F15" s="302"/>
      <c r="G15" s="302"/>
      <c r="H15" s="302"/>
      <c r="I15" s="302"/>
      <c r="J15" s="302"/>
      <c r="K15" s="302"/>
      <c r="L15" s="302"/>
      <c r="M15" s="302"/>
      <c r="N15" s="302"/>
      <c r="O15" s="302"/>
      <c r="P15" s="302"/>
      <c r="Q15" s="302"/>
      <c r="R15" s="302"/>
      <c r="S15" s="302"/>
      <c r="T15" s="302"/>
    </row>
    <row r="16" spans="1:20" s="3" customFormat="1" ht="12" x14ac:dyDescent="0.2">
      <c r="A16" s="330" t="s">
        <v>8</v>
      </c>
      <c r="B16" s="330"/>
      <c r="C16" s="330"/>
      <c r="D16" s="330"/>
      <c r="E16" s="330"/>
      <c r="F16" s="330"/>
      <c r="G16" s="330"/>
      <c r="H16" s="330"/>
      <c r="I16" s="330"/>
      <c r="J16" s="330"/>
      <c r="K16" s="330"/>
      <c r="L16" s="330"/>
      <c r="M16" s="330"/>
      <c r="N16" s="330"/>
      <c r="O16" s="330"/>
      <c r="P16" s="330"/>
      <c r="Q16" s="330"/>
      <c r="R16" s="330"/>
      <c r="S16" s="330"/>
      <c r="T16" s="330"/>
    </row>
    <row r="17" spans="1:113" s="3" customFormat="1" ht="15" customHeight="1" x14ac:dyDescent="0.2">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row>
    <row r="19" spans="1:113" s="3" customFormat="1" ht="15" customHeight="1" x14ac:dyDescent="0.2">
      <c r="A19" s="295" t="s">
        <v>517</v>
      </c>
      <c r="B19" s="295"/>
      <c r="C19" s="295"/>
      <c r="D19" s="295"/>
      <c r="E19" s="295"/>
      <c r="F19" s="295"/>
      <c r="G19" s="295"/>
      <c r="H19" s="295"/>
      <c r="I19" s="295"/>
      <c r="J19" s="295"/>
      <c r="K19" s="295"/>
      <c r="L19" s="295"/>
      <c r="M19" s="295"/>
      <c r="N19" s="295"/>
      <c r="O19" s="295"/>
      <c r="P19" s="295"/>
      <c r="Q19" s="295"/>
      <c r="R19" s="295"/>
      <c r="S19" s="295"/>
      <c r="T19" s="295"/>
    </row>
    <row r="20" spans="1:113" s="64"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3" t="s">
        <v>6</v>
      </c>
      <c r="B21" s="336" t="s">
        <v>234</v>
      </c>
      <c r="C21" s="337"/>
      <c r="D21" s="340" t="s">
        <v>131</v>
      </c>
      <c r="E21" s="336" t="s">
        <v>546</v>
      </c>
      <c r="F21" s="337"/>
      <c r="G21" s="336" t="s">
        <v>285</v>
      </c>
      <c r="H21" s="337"/>
      <c r="I21" s="336" t="s">
        <v>130</v>
      </c>
      <c r="J21" s="337"/>
      <c r="K21" s="340" t="s">
        <v>129</v>
      </c>
      <c r="L21" s="336" t="s">
        <v>128</v>
      </c>
      <c r="M21" s="337"/>
      <c r="N21" s="336" t="s">
        <v>542</v>
      </c>
      <c r="O21" s="337"/>
      <c r="P21" s="340" t="s">
        <v>127</v>
      </c>
      <c r="Q21" s="346" t="s">
        <v>126</v>
      </c>
      <c r="R21" s="347"/>
      <c r="S21" s="346" t="s">
        <v>125</v>
      </c>
      <c r="T21" s="348"/>
    </row>
    <row r="22" spans="1:113" ht="204.75" customHeight="1" x14ac:dyDescent="0.25">
      <c r="A22" s="344"/>
      <c r="B22" s="338"/>
      <c r="C22" s="339"/>
      <c r="D22" s="342"/>
      <c r="E22" s="338"/>
      <c r="F22" s="339"/>
      <c r="G22" s="338"/>
      <c r="H22" s="339"/>
      <c r="I22" s="338"/>
      <c r="J22" s="339"/>
      <c r="K22" s="341"/>
      <c r="L22" s="338"/>
      <c r="M22" s="339"/>
      <c r="N22" s="338"/>
      <c r="O22" s="339"/>
      <c r="P22" s="341"/>
      <c r="Q22" s="113" t="s">
        <v>124</v>
      </c>
      <c r="R22" s="113" t="s">
        <v>516</v>
      </c>
      <c r="S22" s="113" t="s">
        <v>123</v>
      </c>
      <c r="T22" s="113" t="s">
        <v>122</v>
      </c>
    </row>
    <row r="23" spans="1:113" ht="51.75" customHeight="1" x14ac:dyDescent="0.25">
      <c r="A23" s="345"/>
      <c r="B23" s="187" t="s">
        <v>120</v>
      </c>
      <c r="C23" s="187" t="s">
        <v>121</v>
      </c>
      <c r="D23" s="341"/>
      <c r="E23" s="187" t="s">
        <v>120</v>
      </c>
      <c r="F23" s="187" t="s">
        <v>121</v>
      </c>
      <c r="G23" s="187" t="s">
        <v>120</v>
      </c>
      <c r="H23" s="187" t="s">
        <v>121</v>
      </c>
      <c r="I23" s="187" t="s">
        <v>120</v>
      </c>
      <c r="J23" s="187" t="s">
        <v>121</v>
      </c>
      <c r="K23" s="187" t="s">
        <v>120</v>
      </c>
      <c r="L23" s="187" t="s">
        <v>120</v>
      </c>
      <c r="M23" s="187" t="s">
        <v>121</v>
      </c>
      <c r="N23" s="187" t="s">
        <v>120</v>
      </c>
      <c r="O23" s="187" t="s">
        <v>121</v>
      </c>
      <c r="P23" s="188" t="s">
        <v>120</v>
      </c>
      <c r="Q23" s="113" t="s">
        <v>120</v>
      </c>
      <c r="R23" s="113" t="s">
        <v>120</v>
      </c>
      <c r="S23" s="113" t="s">
        <v>120</v>
      </c>
      <c r="T23" s="113"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90"/>
      <c r="R25" s="66"/>
      <c r="S25" s="19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35" t="s">
        <v>552</v>
      </c>
      <c r="C29" s="335"/>
      <c r="D29" s="335"/>
      <c r="E29" s="335"/>
      <c r="F29" s="335"/>
      <c r="G29" s="335"/>
      <c r="H29" s="335"/>
      <c r="I29" s="335"/>
      <c r="J29" s="335"/>
      <c r="K29" s="335"/>
      <c r="L29" s="335"/>
      <c r="M29" s="335"/>
      <c r="N29" s="335"/>
      <c r="O29" s="335"/>
      <c r="P29" s="335"/>
      <c r="Q29" s="335"/>
      <c r="R29" s="33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515</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3D5A9A35-AA5B-44D0-A430-557CECDB66E4}"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C635E63-870E-46E2-9C75-FB0ADEEBBF02}"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1EC492B2-59CB-4D3A-8068-60D0CFE05254}"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topLeftCell="P7" zoomScale="115" zoomScaleSheetLayoutView="115" workbookViewId="0">
      <selection activeCell="J21" sqref="J21:AA22"/>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29" t="s">
        <v>397</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96" t="s">
        <v>11</v>
      </c>
      <c r="F7" s="296"/>
      <c r="G7" s="296"/>
      <c r="H7" s="296"/>
      <c r="I7" s="296"/>
      <c r="J7" s="296"/>
      <c r="K7" s="296"/>
      <c r="L7" s="296"/>
      <c r="M7" s="296"/>
      <c r="N7" s="296"/>
      <c r="O7" s="296"/>
      <c r="P7" s="296"/>
      <c r="Q7" s="296"/>
      <c r="R7" s="296"/>
      <c r="S7" s="296"/>
      <c r="T7" s="296"/>
      <c r="U7" s="296"/>
      <c r="V7" s="296"/>
      <c r="W7" s="296"/>
      <c r="X7" s="296"/>
      <c r="Y7" s="2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0" t="s">
        <v>8</v>
      </c>
      <c r="F9" s="330"/>
      <c r="G9" s="330"/>
      <c r="H9" s="330"/>
      <c r="I9" s="330"/>
      <c r="J9" s="330"/>
      <c r="K9" s="330"/>
      <c r="L9" s="330"/>
      <c r="M9" s="330"/>
      <c r="N9" s="330"/>
      <c r="O9" s="330"/>
      <c r="P9" s="330"/>
      <c r="Q9" s="330"/>
      <c r="R9" s="330"/>
      <c r="S9" s="330"/>
      <c r="T9" s="330"/>
      <c r="U9" s="330"/>
      <c r="V9" s="330"/>
      <c r="W9" s="330"/>
      <c r="X9" s="330"/>
      <c r="Y9" s="330"/>
    </row>
    <row r="10" spans="1:27" s="12" customFormat="1" ht="18.75" customHeight="1" x14ac:dyDescent="0.2">
      <c r="E10" s="293" t="s">
        <v>10</v>
      </c>
      <c r="F10" s="293"/>
      <c r="G10" s="293"/>
      <c r="H10" s="293"/>
      <c r="I10" s="293"/>
      <c r="J10" s="293"/>
      <c r="K10" s="293"/>
      <c r="L10" s="293"/>
      <c r="M10" s="293"/>
      <c r="N10" s="293"/>
      <c r="O10" s="293"/>
      <c r="P10" s="293"/>
      <c r="Q10" s="293"/>
      <c r="R10" s="293"/>
      <c r="S10" s="293"/>
      <c r="T10" s="293"/>
      <c r="U10" s="293"/>
      <c r="V10" s="293"/>
      <c r="W10" s="293"/>
      <c r="X10" s="293"/>
      <c r="Y10" s="29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0" t="s">
        <v>8</v>
      </c>
      <c r="F12" s="330"/>
      <c r="G12" s="330"/>
      <c r="H12" s="330"/>
      <c r="I12" s="330"/>
      <c r="J12" s="330"/>
      <c r="K12" s="330"/>
      <c r="L12" s="330"/>
      <c r="M12" s="330"/>
      <c r="N12" s="330"/>
      <c r="O12" s="330"/>
      <c r="P12" s="330"/>
      <c r="Q12" s="330"/>
      <c r="R12" s="330"/>
      <c r="S12" s="330"/>
      <c r="T12" s="330"/>
      <c r="U12" s="330"/>
      <c r="V12" s="330"/>
      <c r="W12" s="330"/>
      <c r="X12" s="330"/>
      <c r="Y12" s="330"/>
    </row>
    <row r="13" spans="1:27" s="12" customFormat="1" ht="18.75" customHeight="1" x14ac:dyDescent="0.2">
      <c r="E13" s="293" t="s">
        <v>9</v>
      </c>
      <c r="F13" s="293"/>
      <c r="G13" s="293"/>
      <c r="H13" s="293"/>
      <c r="I13" s="293"/>
      <c r="J13" s="293"/>
      <c r="K13" s="293"/>
      <c r="L13" s="293"/>
      <c r="M13" s="293"/>
      <c r="N13" s="293"/>
      <c r="O13" s="293"/>
      <c r="P13" s="293"/>
      <c r="Q13" s="293"/>
      <c r="R13" s="293"/>
      <c r="S13" s="293"/>
      <c r="T13" s="293"/>
      <c r="U13" s="293"/>
      <c r="V13" s="293"/>
      <c r="W13" s="293"/>
      <c r="X13" s="293"/>
      <c r="Y13" s="29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0" t="s">
        <v>8</v>
      </c>
      <c r="F15" s="330"/>
      <c r="G15" s="330"/>
      <c r="H15" s="330"/>
      <c r="I15" s="330"/>
      <c r="J15" s="330"/>
      <c r="K15" s="330"/>
      <c r="L15" s="330"/>
      <c r="M15" s="330"/>
      <c r="N15" s="330"/>
      <c r="O15" s="330"/>
      <c r="P15" s="330"/>
      <c r="Q15" s="330"/>
      <c r="R15" s="330"/>
      <c r="S15" s="330"/>
      <c r="T15" s="330"/>
      <c r="U15" s="330"/>
      <c r="V15" s="330"/>
      <c r="W15" s="330"/>
      <c r="X15" s="330"/>
      <c r="Y15" s="330"/>
    </row>
    <row r="16" spans="1:27" s="3" customFormat="1" ht="15" customHeight="1" x14ac:dyDescent="0.2">
      <c r="E16" s="293" t="s">
        <v>7</v>
      </c>
      <c r="F16" s="293"/>
      <c r="G16" s="293"/>
      <c r="H16" s="293"/>
      <c r="I16" s="293"/>
      <c r="J16" s="293"/>
      <c r="K16" s="293"/>
      <c r="L16" s="293"/>
      <c r="M16" s="293"/>
      <c r="N16" s="293"/>
      <c r="O16" s="293"/>
      <c r="P16" s="293"/>
      <c r="Q16" s="293"/>
      <c r="R16" s="293"/>
      <c r="S16" s="293"/>
      <c r="T16" s="293"/>
      <c r="U16" s="293"/>
      <c r="V16" s="293"/>
      <c r="W16" s="293"/>
      <c r="X16" s="293"/>
      <c r="Y16" s="2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x14ac:dyDescent="0.25">
      <c r="A19" s="295" t="s">
        <v>519</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64" customFormat="1" ht="21" customHeight="1" x14ac:dyDescent="0.25"/>
    <row r="21" spans="1:27" ht="15.75" customHeight="1" x14ac:dyDescent="0.25">
      <c r="A21" s="350" t="s">
        <v>6</v>
      </c>
      <c r="B21" s="353" t="s">
        <v>526</v>
      </c>
      <c r="C21" s="354"/>
      <c r="D21" s="353" t="s">
        <v>528</v>
      </c>
      <c r="E21" s="354"/>
      <c r="F21" s="346" t="s">
        <v>103</v>
      </c>
      <c r="G21" s="348"/>
      <c r="H21" s="348"/>
      <c r="I21" s="347"/>
      <c r="J21" s="350" t="s">
        <v>529</v>
      </c>
      <c r="K21" s="353" t="s">
        <v>530</v>
      </c>
      <c r="L21" s="354"/>
      <c r="M21" s="353" t="s">
        <v>531</v>
      </c>
      <c r="N21" s="354"/>
      <c r="O21" s="353" t="s">
        <v>518</v>
      </c>
      <c r="P21" s="354"/>
      <c r="Q21" s="353" t="s">
        <v>136</v>
      </c>
      <c r="R21" s="354"/>
      <c r="S21" s="350" t="s">
        <v>135</v>
      </c>
      <c r="T21" s="350" t="s">
        <v>532</v>
      </c>
      <c r="U21" s="350" t="s">
        <v>527</v>
      </c>
      <c r="V21" s="353" t="s">
        <v>134</v>
      </c>
      <c r="W21" s="354"/>
      <c r="X21" s="346" t="s">
        <v>126</v>
      </c>
      <c r="Y21" s="348"/>
      <c r="Z21" s="346" t="s">
        <v>125</v>
      </c>
      <c r="AA21" s="348"/>
    </row>
    <row r="22" spans="1:27" ht="216" customHeight="1" x14ac:dyDescent="0.25">
      <c r="A22" s="351"/>
      <c r="B22" s="355"/>
      <c r="C22" s="356"/>
      <c r="D22" s="355"/>
      <c r="E22" s="356"/>
      <c r="F22" s="346" t="s">
        <v>133</v>
      </c>
      <c r="G22" s="347"/>
      <c r="H22" s="346" t="s">
        <v>132</v>
      </c>
      <c r="I22" s="347"/>
      <c r="J22" s="352"/>
      <c r="K22" s="355"/>
      <c r="L22" s="356"/>
      <c r="M22" s="355"/>
      <c r="N22" s="356"/>
      <c r="O22" s="355"/>
      <c r="P22" s="356"/>
      <c r="Q22" s="355"/>
      <c r="R22" s="356"/>
      <c r="S22" s="352"/>
      <c r="T22" s="352"/>
      <c r="U22" s="352"/>
      <c r="V22" s="355"/>
      <c r="W22" s="356"/>
      <c r="X22" s="113" t="s">
        <v>124</v>
      </c>
      <c r="Y22" s="113" t="s">
        <v>516</v>
      </c>
      <c r="Z22" s="113" t="s">
        <v>123</v>
      </c>
      <c r="AA22" s="113" t="s">
        <v>122</v>
      </c>
    </row>
    <row r="23" spans="1:27" ht="60" customHeight="1" x14ac:dyDescent="0.25">
      <c r="A23" s="352"/>
      <c r="B23" s="185" t="s">
        <v>120</v>
      </c>
      <c r="C23" s="18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3D5A9A35-AA5B-44D0-A430-557CECDB66E4}"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C635E63-870E-46E2-9C75-FB0ADEEBBF02}"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1EC492B2-59CB-4D3A-8068-60D0CFE05254}"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329" t="s">
        <v>397</v>
      </c>
      <c r="B4" s="329"/>
      <c r="C4" s="329"/>
      <c r="D4" s="329"/>
      <c r="E4" s="329"/>
      <c r="F4" s="329"/>
      <c r="G4" s="329"/>
      <c r="H4" s="329"/>
      <c r="I4" s="329"/>
      <c r="J4" s="329"/>
      <c r="K4" s="329"/>
      <c r="L4" s="329"/>
      <c r="M4" s="329"/>
      <c r="N4" s="329"/>
      <c r="O4" s="329"/>
      <c r="P4" s="329"/>
      <c r="Q4" s="329"/>
      <c r="R4" s="329"/>
      <c r="S4" s="329"/>
      <c r="T4" s="329"/>
      <c r="U4" s="329"/>
      <c r="V4" s="329"/>
      <c r="W4" s="329"/>
      <c r="X4" s="329"/>
      <c r="Y4" s="329"/>
      <c r="Z4" s="329"/>
    </row>
    <row r="6" spans="1:28" ht="18.75" x14ac:dyDescent="0.25">
      <c r="A6" s="296" t="s">
        <v>11</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182"/>
      <c r="AB6" s="182"/>
    </row>
    <row r="7" spans="1:28" ht="18.75" x14ac:dyDescent="0.2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182"/>
      <c r="AB7" s="182"/>
    </row>
    <row r="8" spans="1:28" x14ac:dyDescent="0.25">
      <c r="A8" s="330" t="s">
        <v>8</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83"/>
      <c r="AB8" s="183"/>
    </row>
    <row r="9" spans="1:28" ht="15.75" x14ac:dyDescent="0.25">
      <c r="A9" s="293" t="s">
        <v>10</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84"/>
      <c r="AB9" s="184"/>
    </row>
    <row r="10" spans="1:28" ht="18.75" x14ac:dyDescent="0.2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182"/>
      <c r="AB10" s="182"/>
    </row>
    <row r="11" spans="1:28" x14ac:dyDescent="0.25">
      <c r="A11" s="330" t="s">
        <v>8</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83"/>
      <c r="AB11" s="183"/>
    </row>
    <row r="12" spans="1:28" ht="15.75" x14ac:dyDescent="0.25">
      <c r="A12" s="293" t="s">
        <v>9</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84"/>
      <c r="AB12" s="184"/>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x14ac:dyDescent="0.25">
      <c r="A14" s="330" t="s">
        <v>8</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83"/>
      <c r="AB14" s="183"/>
    </row>
    <row r="15" spans="1:28" ht="15.75"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84"/>
      <c r="AB15" s="184"/>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93"/>
      <c r="AB16" s="193"/>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93"/>
      <c r="AB17" s="193"/>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93"/>
      <c r="AB18" s="193"/>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93"/>
      <c r="AB19" s="193"/>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194"/>
      <c r="AB20" s="194"/>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194"/>
      <c r="AB21" s="194"/>
    </row>
    <row r="22" spans="1:28" x14ac:dyDescent="0.25">
      <c r="A22" s="358" t="s">
        <v>543</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195"/>
      <c r="AB22" s="195"/>
    </row>
    <row r="23" spans="1:28" ht="32.25" customHeight="1" x14ac:dyDescent="0.25">
      <c r="A23" s="360" t="s">
        <v>398</v>
      </c>
      <c r="B23" s="361"/>
      <c r="C23" s="361"/>
      <c r="D23" s="361"/>
      <c r="E23" s="361"/>
      <c r="F23" s="361"/>
      <c r="G23" s="361"/>
      <c r="H23" s="361"/>
      <c r="I23" s="361"/>
      <c r="J23" s="361"/>
      <c r="K23" s="361"/>
      <c r="L23" s="362"/>
      <c r="M23" s="359" t="s">
        <v>399</v>
      </c>
      <c r="N23" s="359"/>
      <c r="O23" s="359"/>
      <c r="P23" s="359"/>
      <c r="Q23" s="359"/>
      <c r="R23" s="359"/>
      <c r="S23" s="359"/>
      <c r="T23" s="359"/>
      <c r="U23" s="359"/>
      <c r="V23" s="359"/>
      <c r="W23" s="359"/>
      <c r="X23" s="359"/>
      <c r="Y23" s="359"/>
      <c r="Z23" s="359"/>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554</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196">
        <v>11</v>
      </c>
      <c r="L25" s="111">
        <v>12</v>
      </c>
      <c r="M25" s="196">
        <v>13</v>
      </c>
      <c r="N25" s="111">
        <v>14</v>
      </c>
      <c r="O25" s="196">
        <v>15</v>
      </c>
      <c r="P25" s="111">
        <v>16</v>
      </c>
      <c r="Q25" s="196">
        <v>17</v>
      </c>
      <c r="R25" s="111">
        <v>18</v>
      </c>
      <c r="S25" s="196">
        <v>19</v>
      </c>
      <c r="T25" s="111">
        <v>20</v>
      </c>
      <c r="U25" s="196">
        <v>21</v>
      </c>
      <c r="V25" s="111">
        <v>22</v>
      </c>
      <c r="W25" s="196">
        <v>23</v>
      </c>
      <c r="X25" s="111">
        <v>24</v>
      </c>
      <c r="Y25" s="19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3D5A9A35-AA5B-44D0-A430-557CECDB66E4}" scale="80" showPageBreaks="1" fitToPage="1" printArea="1" view="pageBreakPreview" topLeftCell="A16">
      <pageMargins left="0.7" right="0.7" top="0.75" bottom="0.75" header="0.3" footer="0.3"/>
      <pageSetup paperSize="8" scale="40" orientation="landscape" r:id="rId1"/>
    </customSheetView>
    <customSheetView guid="{FC635E63-870E-46E2-9C75-FB0ADEEBBF02}" scale="80" showPageBreaks="1" fitToPage="1" printArea="1" view="pageBreakPreview" topLeftCell="A16">
      <pageMargins left="0.7" right="0.7" top="0.75" bottom="0.75" header="0.3" footer="0.3"/>
      <pageSetup paperSize="8" scale="40" orientation="landscape" r:id="rId2"/>
    </customSheetView>
    <customSheetView guid="{83700E8D-0C7F-4144-BA14-1AAF62730A06}" scale="80" showPageBreaks="1" fitToPage="1" printArea="1" view="pageBreakPreview" topLeftCell="A16">
      <pageMargins left="0.7" right="0.7" top="0.75" bottom="0.75" header="0.3" footer="0.3"/>
      <pageSetup paperSize="8" scale="40" orientation="landscape" r:id="rId3"/>
    </customSheetView>
    <customSheetView guid="{1EC492B2-59CB-4D3A-8068-60D0CFE05254}" scale="80" showPageBreaks="1" fitToPage="1" printArea="1" view="pageBreakPreview" topLeftCell="A16">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ТП</vt:lpstr>
      <vt:lpstr>3.1. Техсостояние ПС</vt:lpstr>
      <vt:lpstr>3.2 Техсостояние ЛЭП</vt:lpstr>
      <vt:lpstr>3.4. надежность</vt:lpstr>
      <vt:lpstr>4. бюджет</vt:lpstr>
      <vt:lpstr>5. анализ эконом эфф</vt:lpstr>
      <vt:lpstr>6.1. сетевой график</vt:lpstr>
      <vt:lpstr>7. отчет о закупке</vt:lpstr>
      <vt:lpstr>'1. местоположение'!Заголовки_для_печати</vt:lpstr>
      <vt:lpstr>'2. ТП'!Заголовки_для_печати</vt:lpstr>
      <vt:lpstr>'3.3 описание'!Заголовки_для_печати</vt:lpstr>
      <vt:lpstr>'4. бюджет'!Заголовки_для_печати</vt:lpstr>
      <vt:lpstr>'1. местоположение'!Область_печати</vt:lpstr>
      <vt:lpstr>'2. ТП'!Область_печати</vt:lpstr>
      <vt:lpstr>'3.1. Техсостояние ПС'!Область_печати</vt:lpstr>
      <vt:lpstr>'3.2 Техсостояние ЛЭП'!Область_печати</vt:lpstr>
      <vt:lpstr>'3.3 описание'!Область_печати</vt:lpstr>
      <vt:lpstr>'3.4. надежность'!Область_печати</vt:lpstr>
      <vt:lpstr>'4. бюджет'!Область_печати</vt:lpstr>
      <vt:lpstr>'6.1.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Максим В. Маркелчев</cp:lastModifiedBy>
  <cp:lastPrinted>2021-04-14T04:32:00Z</cp:lastPrinted>
  <dcterms:created xsi:type="dcterms:W3CDTF">2015-08-16T15:31:05Z</dcterms:created>
  <dcterms:modified xsi:type="dcterms:W3CDTF">2021-10-08T11:20:34Z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