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4" sheetId="1" r:id="rId1"/>
  </sheets>
  <definedNames>
    <definedName name="Z_D7B21CAF_9A6E_46A4_BB03_10CF6BF57C8B_.wvu.PrintArea" localSheetId="0" hidden="1">'14'!$A$1:$S$41</definedName>
    <definedName name="_xlnm.Print_Area" localSheetId="0">'14'!$A$1:$S$41</definedName>
  </definedNames>
  <calcPr calcId="145621"/>
</workbook>
</file>

<file path=xl/calcChain.xml><?xml version="1.0" encoding="utf-8"?>
<calcChain xmlns="http://schemas.openxmlformats.org/spreadsheetml/2006/main">
  <c r="D22" i="1" l="1"/>
  <c r="D28" i="1"/>
  <c r="D30" i="1"/>
  <c r="D32" i="1"/>
  <c r="D34" i="1"/>
  <c r="D36" i="1"/>
  <c r="D38" i="1"/>
  <c r="D40" i="1"/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D27" i="1"/>
  <c r="M23" i="1"/>
  <c r="M27" i="1" l="1"/>
  <c r="I23" i="1"/>
  <c r="F23" i="1" s="1"/>
  <c r="I28" i="1"/>
  <c r="I29" i="1"/>
  <c r="F29" i="1" s="1"/>
  <c r="I30" i="1"/>
  <c r="F30" i="1" s="1"/>
  <c r="I31" i="1"/>
  <c r="F31" i="1" s="1"/>
  <c r="I32" i="1"/>
  <c r="F32" i="1" s="1"/>
  <c r="I33" i="1"/>
  <c r="F33" i="1" s="1"/>
  <c r="I34" i="1"/>
  <c r="F34" i="1" s="1"/>
  <c r="I35" i="1"/>
  <c r="F35" i="1" s="1"/>
  <c r="I36" i="1"/>
  <c r="F36" i="1" s="1"/>
  <c r="I37" i="1"/>
  <c r="F37" i="1" s="1"/>
  <c r="I38" i="1"/>
  <c r="F38" i="1" s="1"/>
  <c r="I39" i="1"/>
  <c r="F39" i="1" s="1"/>
  <c r="I41" i="1"/>
  <c r="F41" i="1" l="1"/>
  <c r="I40" i="1"/>
  <c r="F40" i="1" s="1"/>
  <c r="F28" i="1"/>
  <c r="M22" i="1"/>
  <c r="D21" i="1"/>
  <c r="I22" i="1"/>
  <c r="F22" i="1" s="1"/>
  <c r="F27" i="1" l="1"/>
  <c r="I27" i="1"/>
  <c r="M21" i="1"/>
  <c r="M15" i="1" s="1"/>
  <c r="I21" i="1"/>
  <c r="D15" i="1"/>
  <c r="I15" i="1" l="1"/>
  <c r="F21" i="1"/>
  <c r="F15" i="1" s="1"/>
</calcChain>
</file>

<file path=xl/sharedStrings.xml><?xml version="1.0" encoding="utf-8"?>
<sst xmlns="http://schemas.openxmlformats.org/spreadsheetml/2006/main" count="456" uniqueCount="102">
  <si>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</si>
  <si>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</si>
  <si>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</si>
  <si>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</si>
  <si>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</si>
  <si>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полное наименование субъекта электроэнергетики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</si>
  <si>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</si>
  <si>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</si>
  <si>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</si>
  <si>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</si>
  <si>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</si>
  <si>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</si>
  <si>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</si>
  <si>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</si>
  <si>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</si>
  <si>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</si>
  <si>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</si>
  <si>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</si>
  <si>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</si>
  <si>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</si>
  <si>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</si>
  <si>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</si>
  <si>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</si>
  <si>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</si>
  <si>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</si>
  <si>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</si>
  <si>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</si>
  <si>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</si>
  <si>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</si>
  <si>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</si>
  <si>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</si>
  <si>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</si>
  <si>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</si>
  <si>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</si>
  <si>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</si>
  <si>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</si>
  <si>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</si>
  <si>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</si>
  <si>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</si>
  <si>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</si>
  <si>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</si>
  <si>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</si>
  <si>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</si>
  <si>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</si>
  <si>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</si>
  <si>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</si>
  <si>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</si>
  <si>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</si>
  <si>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</si>
  <si>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</si>
  <si>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</si>
  <si>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</si>
  <si>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</si>
  <si>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</si>
  <si>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</si>
  <si>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</si>
  <si>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</si>
  <si>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</si>
  <si>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</si>
  <si>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</si>
  <si>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</si>
  <si>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</si>
  <si>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</si>
  <si>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</si>
  <si>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</si>
  <si>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</si>
  <si>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</si>
  <si>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</si>
  <si>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</si>
  <si>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</si>
  <si>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</si>
  <si>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</si>
  <si>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</si>
  <si>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</si>
  <si>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</si>
  <si>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</si>
  <si>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</si>
  <si>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</si>
  <si>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</si>
  <si>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</si>
  <si>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</si>
  <si>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</si>
  <si>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</si>
  <si>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</si>
  <si>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</si>
  <si>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</si>
  <si>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</si>
  <si>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</si>
  <si>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</si>
  <si>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</si>
  <si>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</si>
  <si>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</si>
  <si>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</si>
  <si>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</si>
  <si>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t>Повышение уровня безопасной эксплуатации транспортных средств. Надежное транспортное обеспечение деятельности Общества.Замена изношенных, вышедших из строя, пришедших в негодность, физически и морально устаревших объектов основных средств (автотранспорт). Снижение расходов на ремонты автомобилей и связанных с простоями автотранспорта затрат.</t>
  </si>
  <si>
    <t>Приобретение помещений для размещения центров обслуживания клиентов Общества.
Повышение качесва обслуживания потребителей.</t>
  </si>
  <si>
    <t>Реконструкция помещений для размещения центров обслуживания клиентов Общества.
Повышение качества обслуживания, в т.ч. создание необходимых условий для обслуживания маломобильных категорий граждан).</t>
  </si>
  <si>
    <t xml:space="preserve">Выполнение мероприятий по повышению энергоэффективности зданий;
Снижение потребления энергетических ресурсов на собственные нужды. </t>
  </si>
  <si>
    <t>Исполнение федерального законодательства - организация коммерческого учета потребителей в МКД, в том числе путем создания интеллектуальной системы учета электрической энергии (мощности) (изм. от 27.12.2018 в Федеральный закон от 26.03.2003 №35-ФЗ «Об электроэнергетике» и др.). 
Организация безвозмездного предоставления субъектам электроэнергетики и потребителям электрической энергии (мощности), в отношении которых они обеспечивают коммерческий учет электрической энергии (мощности), минимального набора функций интеллектуальных систем учета электрической энергии (мощности) по всем приборам учета электрической энергии, допускаемым в эксплуатацию для целей коммерческого учета электрической энергии (мощности) на розничных рынках.</t>
  </si>
  <si>
    <t>Обеспечение надёжного и бесперебойного осуществления энергосбытовой функции, соответствующей требованиям оптового рынка электрической энергии (мощности), розничного рынка электрической энергии и статусу гарантирующего поставщика. Улучшение качества обслуживания потребителей – юридических и физических лиц (улучшение условий, сокращение времени, предоставление дополнительного сервиса). Повышение технической оснащённости и эффективности функционирования автоматизированных рабочих мест, пунктов приёма платы за потреблённую электрическую энергию. Выполнение требований законодательства РФ по повышению качества обслуживания потребителей (покупателей).</t>
  </si>
  <si>
    <t>Замена вышедших из рабочего состояния систем охранно-пожарной сигнализации в соответствии с требованиями пожарной безопасности, предусмотренными Федеральным Законом «О пожарной безопасности», и исключение возможности привлечения Общества к административной ответственности за нарушения обязательных требований в области пожарной безопасности. Совершенствование инженерно-технической защиты объектов, предупреждение актов незаконного вмешательства, направленных на нарушение производственного цикла и наносящих ущерб, защита жизни и здоровья работников и клиентов Общества.</t>
  </si>
  <si>
    <t>Повышение эффективности труда. Замена изношенных, вышедших из строя, пришедших в негодность, физически и морально устаревших объектов основных средств (вычислительная техника и оргтехника);
Повышение надёжности осуществления сбытовой функции, повышение качества обслуживания потребителей (покупателей). Исполнение требований законодательства в области защиты персональных данных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</si>
</sst>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1" borderId="1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3" borderId="18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9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Fill="1"/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10" fillId="0" borderId="1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left" vertical="center"/>
    </xf>
    <xf numFmtId="0" fontId="7" fillId="0" borderId="1" xfId="2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7" fillId="0" borderId="1" xfId="2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/>
    <xf numFmtId="0" fontId="7" fillId="0" borderId="1" xfId="2" applyFont="1" applyFill="1" applyBorder="1" applyAlignment="1">
      <alignment wrapText="1"/>
    </xf>
    <xf numFmtId="49" fontId="2" fillId="0" borderId="1" xfId="2" applyNumberFormat="1" applyFont="1" applyFill="1" applyBorder="1" applyAlignment="1">
      <alignment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4" fontId="3" fillId="0" borderId="5" xfId="1" applyNumberFormat="1" applyFont="1" applyFill="1" applyBorder="1" applyAlignment="1">
      <alignment horizontal="left" vertical="top" wrapText="1"/>
    </xf>
    <xf numFmtId="4" fontId="3" fillId="0" borderId="9" xfId="1" applyNumberFormat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41"/>
  <sheetViews>
    <sheetView tabSelected="1" view="pageBreakPreview" topLeftCell="A33" zoomScaleNormal="100" zoomScaleSheetLayoutView="100" workbookViewId="0">
      <selection activeCell="D15" sqref="D15"/>
    </sheetView>
  </sheetViews>
  <sheetFormatPr defaultRowHeight="15" x14ac:dyDescent="0.25"/>
  <cols>
    <col min="1" max="1" width="9.85546875" style="1" customWidth="1"/>
    <col min="2" max="2" width="37.7109375" style="2" customWidth="1"/>
    <col min="3" max="3" width="12.85546875" style="2" customWidth="1"/>
    <col min="4" max="4" width="12.7109375" style="3" customWidth="1"/>
    <col min="5" max="5" width="12" style="2" customWidth="1"/>
    <col min="6" max="6" width="10" style="3" customWidth="1"/>
    <col min="7" max="7" width="5.7109375" style="2" customWidth="1"/>
    <col min="8" max="8" width="10.140625" style="2" customWidth="1"/>
    <col min="9" max="9" width="17.7109375" style="3" customWidth="1"/>
    <col min="10" max="10" width="7.28515625" style="2" customWidth="1"/>
    <col min="11" max="11" width="21.5703125" style="2" customWidth="1"/>
    <col min="12" max="12" width="10.85546875" style="2" customWidth="1"/>
    <col min="13" max="13" width="12.42578125" style="2" customWidth="1"/>
    <col min="14" max="14" width="55.85546875" style="3" customWidth="1"/>
    <col min="15" max="15" width="16.85546875" style="2" customWidth="1"/>
    <col min="16" max="18" width="10.5703125" style="2" customWidth="1"/>
    <col min="19" max="19" width="10.5703125" style="10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4" t="s">
        <v>0</v>
      </c>
    </row>
    <row r="2" spans="1:31" ht="18.75" x14ac:dyDescent="0.3">
      <c r="S2" s="5" t="s">
        <v>1</v>
      </c>
    </row>
    <row r="3" spans="1:31" ht="18.75" x14ac:dyDescent="0.3">
      <c r="S3" s="5" t="s">
        <v>2</v>
      </c>
    </row>
    <row r="4" spans="1:31" ht="16.5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31" x14ac:dyDescent="0.25">
      <c r="B5" s="1"/>
      <c r="C5" s="1"/>
      <c r="D5" s="6"/>
      <c r="E5" s="1"/>
      <c r="F5" s="6"/>
      <c r="G5" s="1"/>
      <c r="H5" s="1"/>
      <c r="I5" s="6"/>
      <c r="J5" s="1"/>
      <c r="K5" s="1"/>
      <c r="L5" s="1"/>
      <c r="M5" s="1"/>
      <c r="N5" s="6"/>
      <c r="O5" s="1"/>
      <c r="P5" s="1"/>
      <c r="Q5" s="1"/>
      <c r="R5" s="1"/>
      <c r="S5" s="1"/>
      <c r="T5" s="7"/>
    </row>
    <row r="6" spans="1:31" ht="15.75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7"/>
    </row>
    <row r="7" spans="1:31" ht="15.75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7"/>
    </row>
    <row r="8" spans="1:31" ht="8.25" customHeight="1" x14ac:dyDescent="0.25">
      <c r="A8" s="8"/>
      <c r="B8" s="8"/>
      <c r="C8" s="8"/>
      <c r="D8" s="9"/>
      <c r="E8" s="8"/>
      <c r="F8" s="9"/>
      <c r="G8" s="8"/>
      <c r="H8" s="8"/>
      <c r="I8" s="9"/>
      <c r="J8" s="8"/>
      <c r="K8" s="8"/>
      <c r="L8" s="8"/>
      <c r="M8" s="8"/>
      <c r="N8" s="9"/>
      <c r="O8" s="8"/>
      <c r="P8" s="8"/>
      <c r="Q8" s="8"/>
      <c r="R8" s="8"/>
      <c r="S8" s="8"/>
      <c r="T8" s="7"/>
    </row>
    <row r="9" spans="1:31" ht="15.75" x14ac:dyDescent="0.25">
      <c r="A9" s="46" t="s">
        <v>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7"/>
    </row>
    <row r="10" spans="1:31" s="10" customFormat="1" ht="12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0" customFormat="1" ht="31.5" customHeight="1" x14ac:dyDescent="0.25">
      <c r="A11" s="32" t="s">
        <v>7</v>
      </c>
      <c r="B11" s="32" t="s">
        <v>8</v>
      </c>
      <c r="C11" s="32" t="s">
        <v>9</v>
      </c>
      <c r="D11" s="42" t="s">
        <v>10</v>
      </c>
      <c r="E11" s="42" t="s">
        <v>11</v>
      </c>
      <c r="F11" s="48" t="s">
        <v>12</v>
      </c>
      <c r="G11" s="49"/>
      <c r="H11" s="49"/>
      <c r="I11" s="49"/>
      <c r="J11" s="50"/>
      <c r="K11" s="54" t="s">
        <v>13</v>
      </c>
      <c r="L11" s="48" t="s">
        <v>14</v>
      </c>
      <c r="M11" s="50"/>
      <c r="N11" s="32" t="s">
        <v>15</v>
      </c>
      <c r="O11" s="33" t="s">
        <v>16</v>
      </c>
      <c r="P11" s="42" t="s">
        <v>17</v>
      </c>
      <c r="Q11" s="42"/>
      <c r="R11" s="42"/>
      <c r="S11" s="42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0" customFormat="1" ht="43.5" customHeight="1" x14ac:dyDescent="0.25">
      <c r="A12" s="32"/>
      <c r="B12" s="32"/>
      <c r="C12" s="32"/>
      <c r="D12" s="42"/>
      <c r="E12" s="42"/>
      <c r="F12" s="51"/>
      <c r="G12" s="52"/>
      <c r="H12" s="52"/>
      <c r="I12" s="52"/>
      <c r="J12" s="53"/>
      <c r="K12" s="55"/>
      <c r="L12" s="51"/>
      <c r="M12" s="53"/>
      <c r="N12" s="32"/>
      <c r="O12" s="34"/>
      <c r="P12" s="42" t="s">
        <v>18</v>
      </c>
      <c r="Q12" s="42"/>
      <c r="R12" s="42" t="s">
        <v>18</v>
      </c>
      <c r="S12" s="42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0" customFormat="1" ht="133.5" customHeight="1" x14ac:dyDescent="0.25">
      <c r="A13" s="32"/>
      <c r="B13" s="32"/>
      <c r="C13" s="32"/>
      <c r="D13" s="42"/>
      <c r="E13" s="42"/>
      <c r="F13" s="11" t="s">
        <v>19</v>
      </c>
      <c r="G13" s="11" t="s">
        <v>20</v>
      </c>
      <c r="H13" s="11" t="s">
        <v>21</v>
      </c>
      <c r="I13" s="12" t="s">
        <v>22</v>
      </c>
      <c r="J13" s="11" t="s">
        <v>23</v>
      </c>
      <c r="K13" s="56"/>
      <c r="L13" s="13" t="s">
        <v>24</v>
      </c>
      <c r="M13" s="13" t="s">
        <v>25</v>
      </c>
      <c r="N13" s="32"/>
      <c r="O13" s="35"/>
      <c r="P13" s="11" t="s">
        <v>26</v>
      </c>
      <c r="Q13" s="11" t="s">
        <v>27</v>
      </c>
      <c r="R13" s="11" t="s">
        <v>26</v>
      </c>
      <c r="S13" s="11" t="s">
        <v>27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0" customFormat="1" ht="15" customHeight="1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5" t="s">
        <v>28</v>
      </c>
      <c r="Q14" s="15" t="s">
        <v>29</v>
      </c>
      <c r="R14" s="15" t="s">
        <v>30</v>
      </c>
      <c r="S14" s="15" t="s">
        <v>31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23" customFormat="1" ht="15.75" x14ac:dyDescent="0.25">
      <c r="A15" s="16" t="s">
        <v>32</v>
      </c>
      <c r="B15" s="17" t="s">
        <v>33</v>
      </c>
      <c r="C15" s="24" t="s">
        <v>34</v>
      </c>
      <c r="D15" s="18">
        <f>D21+D27</f>
        <v>587.10500094211125</v>
      </c>
      <c r="E15" s="19" t="s">
        <v>35</v>
      </c>
      <c r="F15" s="18">
        <f>F21+F27</f>
        <v>587.10500094211125</v>
      </c>
      <c r="G15" s="19" t="s">
        <v>35</v>
      </c>
      <c r="H15" s="19" t="s">
        <v>35</v>
      </c>
      <c r="I15" s="18">
        <f>I21+I27</f>
        <v>587.10500094211125</v>
      </c>
      <c r="J15" s="19" t="s">
        <v>35</v>
      </c>
      <c r="K15" s="19" t="s">
        <v>35</v>
      </c>
      <c r="L15" s="19" t="s">
        <v>35</v>
      </c>
      <c r="M15" s="20">
        <f>M21+M27</f>
        <v>489.25416745175943</v>
      </c>
      <c r="N15" s="21" t="s">
        <v>35</v>
      </c>
      <c r="O15" s="19" t="s">
        <v>35</v>
      </c>
      <c r="P15" s="19" t="s">
        <v>35</v>
      </c>
      <c r="Q15" s="19" t="s">
        <v>35</v>
      </c>
      <c r="R15" s="19" t="s">
        <v>35</v>
      </c>
      <c r="S15" s="19" t="s">
        <v>35</v>
      </c>
      <c r="T15" s="22"/>
      <c r="U15" s="22"/>
    </row>
    <row r="16" spans="1:31" s="23" customFormat="1" ht="31.5" x14ac:dyDescent="0.25">
      <c r="A16" s="16" t="s">
        <v>36</v>
      </c>
      <c r="B16" s="17" t="s">
        <v>37</v>
      </c>
      <c r="C16" s="24" t="s">
        <v>34</v>
      </c>
      <c r="D16" s="21" t="s">
        <v>35</v>
      </c>
      <c r="E16" s="19" t="s">
        <v>35</v>
      </c>
      <c r="F16" s="21" t="s">
        <v>35</v>
      </c>
      <c r="G16" s="19" t="s">
        <v>35</v>
      </c>
      <c r="H16" s="19" t="s">
        <v>35</v>
      </c>
      <c r="I16" s="21" t="s">
        <v>35</v>
      </c>
      <c r="J16" s="19" t="s">
        <v>35</v>
      </c>
      <c r="K16" s="19" t="s">
        <v>35</v>
      </c>
      <c r="L16" s="19" t="s">
        <v>35</v>
      </c>
      <c r="M16" s="19" t="s">
        <v>35</v>
      </c>
      <c r="N16" s="21" t="s">
        <v>35</v>
      </c>
      <c r="O16" s="19" t="s">
        <v>35</v>
      </c>
      <c r="P16" s="19" t="s">
        <v>35</v>
      </c>
      <c r="Q16" s="19" t="s">
        <v>35</v>
      </c>
      <c r="R16" s="19" t="s">
        <v>35</v>
      </c>
      <c r="S16" s="19" t="s">
        <v>35</v>
      </c>
      <c r="T16" s="22"/>
      <c r="U16" s="22"/>
    </row>
    <row r="17" spans="1:21" s="23" customFormat="1" ht="47.25" x14ac:dyDescent="0.25">
      <c r="A17" s="16" t="s">
        <v>38</v>
      </c>
      <c r="B17" s="17" t="s">
        <v>39</v>
      </c>
      <c r="C17" s="24" t="s">
        <v>34</v>
      </c>
      <c r="D17" s="21" t="s">
        <v>35</v>
      </c>
      <c r="E17" s="19" t="s">
        <v>35</v>
      </c>
      <c r="F17" s="21" t="s">
        <v>35</v>
      </c>
      <c r="G17" s="19" t="s">
        <v>35</v>
      </c>
      <c r="H17" s="19" t="s">
        <v>35</v>
      </c>
      <c r="I17" s="21" t="s">
        <v>35</v>
      </c>
      <c r="J17" s="19" t="s">
        <v>35</v>
      </c>
      <c r="K17" s="19" t="s">
        <v>35</v>
      </c>
      <c r="L17" s="19" t="s">
        <v>35</v>
      </c>
      <c r="M17" s="19" t="s">
        <v>35</v>
      </c>
      <c r="N17" s="21" t="s">
        <v>35</v>
      </c>
      <c r="O17" s="19" t="s">
        <v>35</v>
      </c>
      <c r="P17" s="19" t="s">
        <v>35</v>
      </c>
      <c r="Q17" s="19" t="s">
        <v>35</v>
      </c>
      <c r="R17" s="19" t="s">
        <v>35</v>
      </c>
      <c r="S17" s="19" t="s">
        <v>35</v>
      </c>
      <c r="T17" s="22"/>
      <c r="U17" s="22"/>
    </row>
    <row r="18" spans="1:21" s="23" customFormat="1" ht="78.75" x14ac:dyDescent="0.25">
      <c r="A18" s="16" t="s">
        <v>40</v>
      </c>
      <c r="B18" s="17" t="s">
        <v>41</v>
      </c>
      <c r="C18" s="24" t="s">
        <v>34</v>
      </c>
      <c r="D18" s="21" t="s">
        <v>35</v>
      </c>
      <c r="E18" s="19" t="s">
        <v>35</v>
      </c>
      <c r="F18" s="21" t="s">
        <v>35</v>
      </c>
      <c r="G18" s="19" t="s">
        <v>35</v>
      </c>
      <c r="H18" s="19" t="s">
        <v>35</v>
      </c>
      <c r="I18" s="21" t="s">
        <v>35</v>
      </c>
      <c r="J18" s="19" t="s">
        <v>35</v>
      </c>
      <c r="K18" s="19" t="s">
        <v>35</v>
      </c>
      <c r="L18" s="19" t="s">
        <v>35</v>
      </c>
      <c r="M18" s="19" t="s">
        <v>35</v>
      </c>
      <c r="N18" s="21" t="s">
        <v>35</v>
      </c>
      <c r="O18" s="19" t="s">
        <v>35</v>
      </c>
      <c r="P18" s="19" t="s">
        <v>35</v>
      </c>
      <c r="Q18" s="19" t="s">
        <v>35</v>
      </c>
      <c r="R18" s="19" t="s">
        <v>35</v>
      </c>
      <c r="S18" s="19" t="s">
        <v>35</v>
      </c>
      <c r="T18" s="22"/>
      <c r="U18" s="22"/>
    </row>
    <row r="19" spans="1:21" s="23" customFormat="1" ht="47.25" x14ac:dyDescent="0.25">
      <c r="A19" s="16" t="s">
        <v>42</v>
      </c>
      <c r="B19" s="17" t="s">
        <v>43</v>
      </c>
      <c r="C19" s="24" t="s">
        <v>34</v>
      </c>
      <c r="D19" s="21" t="s">
        <v>35</v>
      </c>
      <c r="E19" s="19" t="s">
        <v>35</v>
      </c>
      <c r="F19" s="21" t="s">
        <v>35</v>
      </c>
      <c r="G19" s="19" t="s">
        <v>35</v>
      </c>
      <c r="H19" s="19" t="s">
        <v>35</v>
      </c>
      <c r="I19" s="21" t="s">
        <v>35</v>
      </c>
      <c r="J19" s="19" t="s">
        <v>35</v>
      </c>
      <c r="K19" s="19" t="s">
        <v>35</v>
      </c>
      <c r="L19" s="19" t="s">
        <v>35</v>
      </c>
      <c r="M19" s="19" t="s">
        <v>35</v>
      </c>
      <c r="N19" s="21" t="s">
        <v>35</v>
      </c>
      <c r="O19" s="19" t="s">
        <v>35</v>
      </c>
      <c r="P19" s="19" t="s">
        <v>35</v>
      </c>
      <c r="Q19" s="19" t="s">
        <v>35</v>
      </c>
      <c r="R19" s="19" t="s">
        <v>35</v>
      </c>
      <c r="S19" s="19" t="s">
        <v>35</v>
      </c>
      <c r="T19" s="22"/>
      <c r="U19" s="22"/>
    </row>
    <row r="20" spans="1:21" s="23" customFormat="1" ht="47.25" x14ac:dyDescent="0.25">
      <c r="A20" s="16" t="s">
        <v>44</v>
      </c>
      <c r="B20" s="17" t="s">
        <v>45</v>
      </c>
      <c r="C20" s="24" t="s">
        <v>34</v>
      </c>
      <c r="D20" s="21" t="s">
        <v>35</v>
      </c>
      <c r="E20" s="19" t="s">
        <v>35</v>
      </c>
      <c r="F20" s="21" t="s">
        <v>35</v>
      </c>
      <c r="G20" s="19" t="s">
        <v>35</v>
      </c>
      <c r="H20" s="19" t="s">
        <v>35</v>
      </c>
      <c r="I20" s="21" t="s">
        <v>35</v>
      </c>
      <c r="J20" s="19" t="s">
        <v>35</v>
      </c>
      <c r="K20" s="19" t="s">
        <v>35</v>
      </c>
      <c r="L20" s="19" t="s">
        <v>35</v>
      </c>
      <c r="M20" s="19" t="s">
        <v>35</v>
      </c>
      <c r="N20" s="21" t="s">
        <v>35</v>
      </c>
      <c r="O20" s="19" t="s">
        <v>35</v>
      </c>
      <c r="P20" s="19" t="s">
        <v>35</v>
      </c>
      <c r="Q20" s="19" t="s">
        <v>35</v>
      </c>
      <c r="R20" s="19" t="s">
        <v>35</v>
      </c>
      <c r="S20" s="19" t="s">
        <v>35</v>
      </c>
      <c r="T20" s="22"/>
      <c r="U20" s="22"/>
    </row>
    <row r="21" spans="1:21" s="23" customFormat="1" ht="63" x14ac:dyDescent="0.25">
      <c r="A21" s="16" t="s">
        <v>46</v>
      </c>
      <c r="B21" s="17" t="s">
        <v>47</v>
      </c>
      <c r="C21" s="24" t="s">
        <v>34</v>
      </c>
      <c r="D21" s="18">
        <f>D22</f>
        <v>6.7567361696640003</v>
      </c>
      <c r="E21" s="19" t="s">
        <v>35</v>
      </c>
      <c r="F21" s="25">
        <f>SUM(G21:J21)</f>
        <v>6.7567361696640003</v>
      </c>
      <c r="G21" s="19" t="s">
        <v>35</v>
      </c>
      <c r="H21" s="19" t="s">
        <v>35</v>
      </c>
      <c r="I21" s="18">
        <f>D21</f>
        <v>6.7567361696640003</v>
      </c>
      <c r="J21" s="19" t="s">
        <v>35</v>
      </c>
      <c r="K21" s="19" t="s">
        <v>35</v>
      </c>
      <c r="L21" s="19" t="s">
        <v>35</v>
      </c>
      <c r="M21" s="20">
        <f>D21/1.2</f>
        <v>5.6306134747200005</v>
      </c>
      <c r="N21" s="21" t="s">
        <v>35</v>
      </c>
      <c r="O21" s="19" t="s">
        <v>35</v>
      </c>
      <c r="P21" s="19" t="s">
        <v>35</v>
      </c>
      <c r="Q21" s="19" t="s">
        <v>35</v>
      </c>
      <c r="R21" s="19" t="s">
        <v>35</v>
      </c>
      <c r="S21" s="19" t="s">
        <v>35</v>
      </c>
      <c r="T21" s="22"/>
      <c r="U21" s="22"/>
    </row>
    <row r="22" spans="1:21" s="28" customFormat="1" ht="41.25" customHeight="1" x14ac:dyDescent="0.25">
      <c r="A22" s="16" t="s">
        <v>48</v>
      </c>
      <c r="B22" s="17" t="s">
        <v>49</v>
      </c>
      <c r="C22" s="24" t="s">
        <v>34</v>
      </c>
      <c r="D22" s="18">
        <f>D23</f>
        <v>6.7567361696640003</v>
      </c>
      <c r="E22" s="21" t="s">
        <v>35</v>
      </c>
      <c r="F22" s="25">
        <f t="shared" ref="F22:F41" si="0">SUM(G22:J22)</f>
        <v>6.7567361696640003</v>
      </c>
      <c r="G22" s="21" t="s">
        <v>35</v>
      </c>
      <c r="H22" s="21" t="s">
        <v>35</v>
      </c>
      <c r="I22" s="18">
        <f t="shared" ref="I22:I41" si="1">D22</f>
        <v>6.7567361696640003</v>
      </c>
      <c r="J22" s="21" t="s">
        <v>35</v>
      </c>
      <c r="K22" s="21" t="s">
        <v>35</v>
      </c>
      <c r="L22" s="21" t="s">
        <v>35</v>
      </c>
      <c r="M22" s="18">
        <f>D22/1.2</f>
        <v>5.6306134747200005</v>
      </c>
      <c r="N22" s="40" t="s">
        <v>96</v>
      </c>
      <c r="O22" s="21" t="s">
        <v>35</v>
      </c>
      <c r="P22" s="21" t="s">
        <v>35</v>
      </c>
      <c r="Q22" s="21" t="s">
        <v>35</v>
      </c>
      <c r="R22" s="21" t="s">
        <v>35</v>
      </c>
      <c r="S22" s="21" t="s">
        <v>35</v>
      </c>
      <c r="T22" s="27"/>
      <c r="U22" s="27"/>
    </row>
    <row r="23" spans="1:21" s="28" customFormat="1" ht="41.25" customHeight="1" x14ac:dyDescent="0.25">
      <c r="A23" s="16" t="s">
        <v>50</v>
      </c>
      <c r="B23" s="26" t="s">
        <v>51</v>
      </c>
      <c r="C23" s="24" t="s">
        <v>52</v>
      </c>
      <c r="D23" s="18">
        <v>6.7567361696640003</v>
      </c>
      <c r="E23" s="21" t="s">
        <v>35</v>
      </c>
      <c r="F23" s="25">
        <f t="shared" si="0"/>
        <v>6.7567361696640003</v>
      </c>
      <c r="G23" s="21" t="s">
        <v>35</v>
      </c>
      <c r="H23" s="21" t="s">
        <v>35</v>
      </c>
      <c r="I23" s="18">
        <f t="shared" si="1"/>
        <v>6.7567361696640003</v>
      </c>
      <c r="J23" s="21" t="s">
        <v>35</v>
      </c>
      <c r="K23" s="21" t="s">
        <v>35</v>
      </c>
      <c r="L23" s="21">
        <v>2022</v>
      </c>
      <c r="M23" s="18">
        <f>D23/1.2</f>
        <v>5.6306134747200005</v>
      </c>
      <c r="N23" s="41"/>
      <c r="O23" s="21" t="s">
        <v>35</v>
      </c>
      <c r="P23" s="21" t="s">
        <v>35</v>
      </c>
      <c r="Q23" s="21" t="s">
        <v>35</v>
      </c>
      <c r="R23" s="21" t="s">
        <v>35</v>
      </c>
      <c r="S23" s="21" t="s">
        <v>35</v>
      </c>
      <c r="T23" s="27"/>
      <c r="U23" s="27"/>
    </row>
    <row r="24" spans="1:21" s="28" customFormat="1" ht="94.5" x14ac:dyDescent="0.25">
      <c r="A24" s="16" t="s">
        <v>53</v>
      </c>
      <c r="B24" s="17" t="s">
        <v>54</v>
      </c>
      <c r="C24" s="24" t="s">
        <v>34</v>
      </c>
      <c r="D24" s="21" t="s">
        <v>35</v>
      </c>
      <c r="E24" s="21" t="s">
        <v>35</v>
      </c>
      <c r="F24" s="21" t="s">
        <v>35</v>
      </c>
      <c r="G24" s="21" t="s">
        <v>35</v>
      </c>
      <c r="H24" s="21" t="s">
        <v>35</v>
      </c>
      <c r="I24" s="21" t="s">
        <v>35</v>
      </c>
      <c r="J24" s="21" t="s">
        <v>35</v>
      </c>
      <c r="K24" s="21" t="s">
        <v>35</v>
      </c>
      <c r="L24" s="21" t="s">
        <v>35</v>
      </c>
      <c r="M24" s="21" t="s">
        <v>35</v>
      </c>
      <c r="N24" s="21" t="s">
        <v>35</v>
      </c>
      <c r="O24" s="21" t="s">
        <v>35</v>
      </c>
      <c r="P24" s="21" t="s">
        <v>35</v>
      </c>
      <c r="Q24" s="21" t="s">
        <v>35</v>
      </c>
      <c r="R24" s="21" t="s">
        <v>35</v>
      </c>
      <c r="S24" s="21" t="s">
        <v>35</v>
      </c>
      <c r="T24" s="27"/>
      <c r="U24" s="27"/>
    </row>
    <row r="25" spans="1:21" s="28" customFormat="1" ht="47.25" x14ac:dyDescent="0.25">
      <c r="A25" s="16" t="s">
        <v>55</v>
      </c>
      <c r="B25" s="17" t="s">
        <v>56</v>
      </c>
      <c r="C25" s="24" t="s">
        <v>34</v>
      </c>
      <c r="D25" s="21" t="s">
        <v>35</v>
      </c>
      <c r="E25" s="21" t="s">
        <v>35</v>
      </c>
      <c r="F25" s="21" t="s">
        <v>35</v>
      </c>
      <c r="G25" s="21" t="s">
        <v>35</v>
      </c>
      <c r="H25" s="21" t="s">
        <v>35</v>
      </c>
      <c r="I25" s="21" t="s">
        <v>35</v>
      </c>
      <c r="J25" s="21" t="s">
        <v>35</v>
      </c>
      <c r="K25" s="21" t="s">
        <v>35</v>
      </c>
      <c r="L25" s="21" t="s">
        <v>35</v>
      </c>
      <c r="M25" s="21" t="s">
        <v>35</v>
      </c>
      <c r="N25" s="21" t="s">
        <v>35</v>
      </c>
      <c r="O25" s="21" t="s">
        <v>35</v>
      </c>
      <c r="P25" s="21" t="s">
        <v>35</v>
      </c>
      <c r="Q25" s="21" t="s">
        <v>35</v>
      </c>
      <c r="R25" s="21" t="s">
        <v>35</v>
      </c>
      <c r="S25" s="21" t="s">
        <v>35</v>
      </c>
      <c r="T25" s="27"/>
      <c r="U25" s="27"/>
    </row>
    <row r="26" spans="1:21" s="28" customFormat="1" ht="47.25" x14ac:dyDescent="0.25">
      <c r="A26" s="16" t="s">
        <v>57</v>
      </c>
      <c r="B26" s="29" t="s">
        <v>58</v>
      </c>
      <c r="C26" s="24" t="s">
        <v>34</v>
      </c>
      <c r="D26" s="21" t="s">
        <v>35</v>
      </c>
      <c r="E26" s="21" t="s">
        <v>35</v>
      </c>
      <c r="F26" s="21" t="s">
        <v>35</v>
      </c>
      <c r="G26" s="21" t="s">
        <v>35</v>
      </c>
      <c r="H26" s="21" t="s">
        <v>35</v>
      </c>
      <c r="I26" s="21" t="s">
        <v>35</v>
      </c>
      <c r="J26" s="21" t="s">
        <v>35</v>
      </c>
      <c r="K26" s="21" t="s">
        <v>35</v>
      </c>
      <c r="L26" s="21" t="s">
        <v>35</v>
      </c>
      <c r="M26" s="21" t="s">
        <v>35</v>
      </c>
      <c r="N26" s="21" t="s">
        <v>35</v>
      </c>
      <c r="O26" s="21" t="s">
        <v>35</v>
      </c>
      <c r="P26" s="21" t="s">
        <v>35</v>
      </c>
      <c r="Q26" s="21" t="s">
        <v>35</v>
      </c>
      <c r="R26" s="21" t="s">
        <v>35</v>
      </c>
      <c r="S26" s="21" t="s">
        <v>35</v>
      </c>
      <c r="T26" s="27"/>
      <c r="U26" s="27"/>
    </row>
    <row r="27" spans="1:21" s="28" customFormat="1" ht="31.5" x14ac:dyDescent="0.25">
      <c r="A27" s="16" t="s">
        <v>59</v>
      </c>
      <c r="B27" s="29" t="s">
        <v>60</v>
      </c>
      <c r="C27" s="24" t="s">
        <v>34</v>
      </c>
      <c r="D27" s="18">
        <f>D28+D30+D32+D36+D38+D40+D34</f>
        <v>580.34826477244724</v>
      </c>
      <c r="E27" s="21" t="s">
        <v>35</v>
      </c>
      <c r="F27" s="18">
        <f>F28+F30+F32+F36+F38+F40+F34</f>
        <v>580.34826477244724</v>
      </c>
      <c r="G27" s="21" t="s">
        <v>35</v>
      </c>
      <c r="H27" s="21" t="s">
        <v>35</v>
      </c>
      <c r="I27" s="18">
        <f>I28+I30+I32+I36+I38+I40+I34</f>
        <v>580.34826477244724</v>
      </c>
      <c r="J27" s="21" t="s">
        <v>35</v>
      </c>
      <c r="K27" s="21" t="s">
        <v>35</v>
      </c>
      <c r="L27" s="21" t="s">
        <v>35</v>
      </c>
      <c r="M27" s="18">
        <f>M28+M30+M32+M36+M38+M40+M34</f>
        <v>483.62355397703942</v>
      </c>
      <c r="N27" s="21" t="s">
        <v>35</v>
      </c>
      <c r="O27" s="21" t="s">
        <v>35</v>
      </c>
      <c r="P27" s="21" t="s">
        <v>35</v>
      </c>
      <c r="Q27" s="21" t="s">
        <v>35</v>
      </c>
      <c r="R27" s="21" t="s">
        <v>35</v>
      </c>
      <c r="S27" s="21" t="s">
        <v>35</v>
      </c>
      <c r="T27" s="27"/>
      <c r="U27" s="27"/>
    </row>
    <row r="28" spans="1:21" s="28" customFormat="1" ht="61.5" customHeight="1" x14ac:dyDescent="0.25">
      <c r="A28" s="16" t="s">
        <v>61</v>
      </c>
      <c r="B28" s="26" t="s">
        <v>62</v>
      </c>
      <c r="C28" s="24" t="s">
        <v>34</v>
      </c>
      <c r="D28" s="18">
        <f>D29</f>
        <v>17.2581455096533</v>
      </c>
      <c r="E28" s="21" t="s">
        <v>35</v>
      </c>
      <c r="F28" s="25">
        <f t="shared" si="0"/>
        <v>17.2581455096533</v>
      </c>
      <c r="G28" s="21" t="s">
        <v>35</v>
      </c>
      <c r="H28" s="21" t="s">
        <v>35</v>
      </c>
      <c r="I28" s="18">
        <f t="shared" si="1"/>
        <v>17.2581455096533</v>
      </c>
      <c r="J28" s="21" t="s">
        <v>35</v>
      </c>
      <c r="K28" s="21" t="s">
        <v>35</v>
      </c>
      <c r="L28" s="21" t="s">
        <v>35</v>
      </c>
      <c r="M28" s="18">
        <f t="shared" ref="M28:M41" si="2">D28/1.2</f>
        <v>14.381787924711084</v>
      </c>
      <c r="N28" s="36" t="s">
        <v>101</v>
      </c>
      <c r="O28" s="21" t="s">
        <v>35</v>
      </c>
      <c r="P28" s="21" t="s">
        <v>35</v>
      </c>
      <c r="Q28" s="21" t="s">
        <v>35</v>
      </c>
      <c r="R28" s="21" t="s">
        <v>35</v>
      </c>
      <c r="S28" s="21" t="s">
        <v>35</v>
      </c>
      <c r="T28" s="27"/>
      <c r="U28" s="27"/>
    </row>
    <row r="29" spans="1:21" s="28" customFormat="1" ht="61.5" customHeight="1" x14ac:dyDescent="0.25">
      <c r="A29" s="16" t="s">
        <v>63</v>
      </c>
      <c r="B29" s="26" t="s">
        <v>64</v>
      </c>
      <c r="C29" s="24" t="s">
        <v>65</v>
      </c>
      <c r="D29" s="18">
        <v>17.2581455096533</v>
      </c>
      <c r="E29" s="21" t="s">
        <v>35</v>
      </c>
      <c r="F29" s="25">
        <f t="shared" si="0"/>
        <v>17.2581455096533</v>
      </c>
      <c r="G29" s="21" t="s">
        <v>35</v>
      </c>
      <c r="H29" s="21" t="s">
        <v>35</v>
      </c>
      <c r="I29" s="18">
        <f t="shared" si="1"/>
        <v>17.2581455096533</v>
      </c>
      <c r="J29" s="21" t="s">
        <v>35</v>
      </c>
      <c r="K29" s="21" t="s">
        <v>35</v>
      </c>
      <c r="L29" s="21">
        <v>2021</v>
      </c>
      <c r="M29" s="18">
        <f t="shared" si="2"/>
        <v>14.381787924711084</v>
      </c>
      <c r="N29" s="37"/>
      <c r="O29" s="21" t="s">
        <v>35</v>
      </c>
      <c r="P29" s="21" t="s">
        <v>35</v>
      </c>
      <c r="Q29" s="21" t="s">
        <v>35</v>
      </c>
      <c r="R29" s="21" t="s">
        <v>35</v>
      </c>
      <c r="S29" s="21" t="s">
        <v>35</v>
      </c>
      <c r="T29" s="27"/>
      <c r="U29" s="27"/>
    </row>
    <row r="30" spans="1:21" s="28" customFormat="1" ht="54" customHeight="1" x14ac:dyDescent="0.25">
      <c r="A30" s="16" t="s">
        <v>66</v>
      </c>
      <c r="B30" s="26" t="s">
        <v>67</v>
      </c>
      <c r="C30" s="24" t="s">
        <v>34</v>
      </c>
      <c r="D30" s="18">
        <f>D31</f>
        <v>14.5047573266667</v>
      </c>
      <c r="E30" s="21" t="s">
        <v>35</v>
      </c>
      <c r="F30" s="25">
        <f t="shared" si="0"/>
        <v>14.5047573266667</v>
      </c>
      <c r="G30" s="21" t="s">
        <v>35</v>
      </c>
      <c r="H30" s="21" t="s">
        <v>35</v>
      </c>
      <c r="I30" s="18">
        <f t="shared" si="1"/>
        <v>14.5047573266667</v>
      </c>
      <c r="J30" s="21" t="s">
        <v>35</v>
      </c>
      <c r="K30" s="21" t="s">
        <v>35</v>
      </c>
      <c r="L30" s="21" t="s">
        <v>35</v>
      </c>
      <c r="M30" s="18">
        <f t="shared" si="2"/>
        <v>12.08729777222225</v>
      </c>
      <c r="N30" s="36" t="s">
        <v>94</v>
      </c>
      <c r="O30" s="21" t="s">
        <v>35</v>
      </c>
      <c r="P30" s="21" t="s">
        <v>35</v>
      </c>
      <c r="Q30" s="21" t="s">
        <v>35</v>
      </c>
      <c r="R30" s="21" t="s">
        <v>35</v>
      </c>
      <c r="S30" s="21" t="s">
        <v>35</v>
      </c>
      <c r="T30" s="27"/>
      <c r="U30" s="27"/>
    </row>
    <row r="31" spans="1:21" s="28" customFormat="1" ht="54" customHeight="1" x14ac:dyDescent="0.25">
      <c r="A31" s="16" t="s">
        <v>68</v>
      </c>
      <c r="B31" s="26" t="s">
        <v>67</v>
      </c>
      <c r="C31" s="31" t="s">
        <v>69</v>
      </c>
      <c r="D31" s="18">
        <v>14.5047573266667</v>
      </c>
      <c r="E31" s="21" t="s">
        <v>35</v>
      </c>
      <c r="F31" s="25">
        <f t="shared" si="0"/>
        <v>14.5047573266667</v>
      </c>
      <c r="G31" s="21" t="s">
        <v>35</v>
      </c>
      <c r="H31" s="21" t="s">
        <v>35</v>
      </c>
      <c r="I31" s="18">
        <f t="shared" si="1"/>
        <v>14.5047573266667</v>
      </c>
      <c r="J31" s="21" t="s">
        <v>35</v>
      </c>
      <c r="K31" s="21" t="s">
        <v>35</v>
      </c>
      <c r="L31" s="21">
        <v>2021</v>
      </c>
      <c r="M31" s="18">
        <f t="shared" si="2"/>
        <v>12.08729777222225</v>
      </c>
      <c r="N31" s="37"/>
      <c r="O31" s="21" t="s">
        <v>35</v>
      </c>
      <c r="P31" s="21" t="s">
        <v>35</v>
      </c>
      <c r="Q31" s="21" t="s">
        <v>35</v>
      </c>
      <c r="R31" s="21" t="s">
        <v>35</v>
      </c>
      <c r="S31" s="21" t="s">
        <v>35</v>
      </c>
      <c r="T31" s="27"/>
      <c r="U31" s="27"/>
    </row>
    <row r="32" spans="1:21" s="28" customFormat="1" ht="105" customHeight="1" x14ac:dyDescent="0.25">
      <c r="A32" s="16" t="s">
        <v>70</v>
      </c>
      <c r="B32" s="26" t="s">
        <v>71</v>
      </c>
      <c r="C32" s="31" t="s">
        <v>34</v>
      </c>
      <c r="D32" s="18">
        <f>D33</f>
        <v>4.2978120962136002</v>
      </c>
      <c r="E32" s="21" t="s">
        <v>35</v>
      </c>
      <c r="F32" s="25">
        <f t="shared" si="0"/>
        <v>4.2978120962136002</v>
      </c>
      <c r="G32" s="21" t="s">
        <v>35</v>
      </c>
      <c r="H32" s="21" t="s">
        <v>35</v>
      </c>
      <c r="I32" s="18">
        <f t="shared" si="1"/>
        <v>4.2978120962136002</v>
      </c>
      <c r="J32" s="21" t="s">
        <v>35</v>
      </c>
      <c r="K32" s="21" t="s">
        <v>35</v>
      </c>
      <c r="L32" s="21" t="s">
        <v>35</v>
      </c>
      <c r="M32" s="18">
        <f t="shared" si="2"/>
        <v>3.5815100801780004</v>
      </c>
      <c r="N32" s="36" t="s">
        <v>99</v>
      </c>
      <c r="O32" s="21" t="s">
        <v>35</v>
      </c>
      <c r="P32" s="21" t="s">
        <v>35</v>
      </c>
      <c r="Q32" s="21" t="s">
        <v>35</v>
      </c>
      <c r="R32" s="21" t="s">
        <v>35</v>
      </c>
      <c r="S32" s="21" t="s">
        <v>35</v>
      </c>
      <c r="T32" s="27"/>
      <c r="U32" s="27"/>
    </row>
    <row r="33" spans="1:21" s="28" customFormat="1" ht="105" customHeight="1" x14ac:dyDescent="0.25">
      <c r="A33" s="16" t="s">
        <v>72</v>
      </c>
      <c r="B33" s="26" t="s">
        <v>73</v>
      </c>
      <c r="C33" s="31" t="s">
        <v>74</v>
      </c>
      <c r="D33" s="18">
        <v>4.2978120962136002</v>
      </c>
      <c r="E33" s="21" t="s">
        <v>35</v>
      </c>
      <c r="F33" s="25">
        <f t="shared" si="0"/>
        <v>4.2978120962136002</v>
      </c>
      <c r="G33" s="21" t="s">
        <v>35</v>
      </c>
      <c r="H33" s="21" t="s">
        <v>35</v>
      </c>
      <c r="I33" s="18">
        <f t="shared" si="1"/>
        <v>4.2978120962136002</v>
      </c>
      <c r="J33" s="21" t="s">
        <v>35</v>
      </c>
      <c r="K33" s="21" t="s">
        <v>35</v>
      </c>
      <c r="L33" s="21">
        <v>2021</v>
      </c>
      <c r="M33" s="18">
        <f t="shared" si="2"/>
        <v>3.5815100801780004</v>
      </c>
      <c r="N33" s="37"/>
      <c r="O33" s="21" t="s">
        <v>35</v>
      </c>
      <c r="P33" s="21" t="s">
        <v>35</v>
      </c>
      <c r="Q33" s="21" t="s">
        <v>35</v>
      </c>
      <c r="R33" s="21" t="s">
        <v>35</v>
      </c>
      <c r="S33" s="21" t="s">
        <v>35</v>
      </c>
      <c r="T33" s="27"/>
      <c r="U33" s="27"/>
    </row>
    <row r="34" spans="1:21" s="28" customFormat="1" ht="88.5" customHeight="1" x14ac:dyDescent="0.25">
      <c r="A34" s="16" t="s">
        <v>75</v>
      </c>
      <c r="B34" s="26" t="s">
        <v>76</v>
      </c>
      <c r="C34" s="31" t="s">
        <v>34</v>
      </c>
      <c r="D34" s="18">
        <f>D35</f>
        <v>1.5574978214297299</v>
      </c>
      <c r="E34" s="21" t="s">
        <v>35</v>
      </c>
      <c r="F34" s="25">
        <f t="shared" si="0"/>
        <v>1.5574978214297299</v>
      </c>
      <c r="G34" s="21" t="s">
        <v>35</v>
      </c>
      <c r="H34" s="21" t="s">
        <v>35</v>
      </c>
      <c r="I34" s="18">
        <f t="shared" si="1"/>
        <v>1.5574978214297299</v>
      </c>
      <c r="J34" s="21" t="s">
        <v>35</v>
      </c>
      <c r="K34" s="21" t="s">
        <v>35</v>
      </c>
      <c r="L34" s="21" t="s">
        <v>35</v>
      </c>
      <c r="M34" s="18">
        <f t="shared" si="2"/>
        <v>1.2979148511914416</v>
      </c>
      <c r="N34" s="36" t="s">
        <v>100</v>
      </c>
      <c r="O34" s="21" t="s">
        <v>35</v>
      </c>
      <c r="P34" s="21" t="s">
        <v>35</v>
      </c>
      <c r="Q34" s="21" t="s">
        <v>35</v>
      </c>
      <c r="R34" s="21" t="s">
        <v>35</v>
      </c>
      <c r="S34" s="21" t="s">
        <v>35</v>
      </c>
      <c r="T34" s="27"/>
      <c r="U34" s="27"/>
    </row>
    <row r="35" spans="1:21" s="28" customFormat="1" ht="81.75" customHeight="1" x14ac:dyDescent="0.25">
      <c r="A35" s="16" t="s">
        <v>77</v>
      </c>
      <c r="B35" s="26" t="s">
        <v>78</v>
      </c>
      <c r="C35" s="31" t="s">
        <v>79</v>
      </c>
      <c r="D35" s="18">
        <v>1.5574978214297299</v>
      </c>
      <c r="E35" s="21" t="s">
        <v>35</v>
      </c>
      <c r="F35" s="25">
        <f t="shared" si="0"/>
        <v>1.5574978214297299</v>
      </c>
      <c r="G35" s="21" t="s">
        <v>35</v>
      </c>
      <c r="H35" s="21" t="s">
        <v>35</v>
      </c>
      <c r="I35" s="18">
        <f t="shared" si="1"/>
        <v>1.5574978214297299</v>
      </c>
      <c r="J35" s="21" t="s">
        <v>35</v>
      </c>
      <c r="K35" s="21" t="s">
        <v>35</v>
      </c>
      <c r="L35" s="21">
        <v>2021</v>
      </c>
      <c r="M35" s="18">
        <f t="shared" si="2"/>
        <v>1.2979148511914416</v>
      </c>
      <c r="N35" s="37"/>
      <c r="O35" s="21" t="s">
        <v>35</v>
      </c>
      <c r="P35" s="21" t="s">
        <v>35</v>
      </c>
      <c r="Q35" s="21" t="s">
        <v>35</v>
      </c>
      <c r="R35" s="21" t="s">
        <v>35</v>
      </c>
      <c r="S35" s="21" t="s">
        <v>35</v>
      </c>
      <c r="T35" s="27"/>
      <c r="U35" s="27"/>
    </row>
    <row r="36" spans="1:21" s="28" customFormat="1" ht="47.25" customHeight="1" x14ac:dyDescent="0.25">
      <c r="A36" s="16" t="s">
        <v>80</v>
      </c>
      <c r="B36" s="30" t="s">
        <v>81</v>
      </c>
      <c r="C36" s="31" t="s">
        <v>34</v>
      </c>
      <c r="D36" s="18">
        <f>D37</f>
        <v>16.2524121453643</v>
      </c>
      <c r="E36" s="21" t="s">
        <v>35</v>
      </c>
      <c r="F36" s="25">
        <f t="shared" si="0"/>
        <v>16.2524121453643</v>
      </c>
      <c r="G36" s="21" t="s">
        <v>35</v>
      </c>
      <c r="H36" s="21" t="s">
        <v>35</v>
      </c>
      <c r="I36" s="18">
        <f t="shared" si="1"/>
        <v>16.2524121453643</v>
      </c>
      <c r="J36" s="21" t="s">
        <v>35</v>
      </c>
      <c r="K36" s="21" t="s">
        <v>35</v>
      </c>
      <c r="L36" s="21" t="s">
        <v>35</v>
      </c>
      <c r="M36" s="18">
        <f t="shared" si="2"/>
        <v>13.543676787803584</v>
      </c>
      <c r="N36" s="36" t="s">
        <v>95</v>
      </c>
      <c r="O36" s="21" t="s">
        <v>35</v>
      </c>
      <c r="P36" s="21" t="s">
        <v>35</v>
      </c>
      <c r="Q36" s="21" t="s">
        <v>35</v>
      </c>
      <c r="R36" s="21" t="s">
        <v>35</v>
      </c>
      <c r="S36" s="21" t="s">
        <v>35</v>
      </c>
      <c r="T36" s="27"/>
      <c r="U36" s="27"/>
    </row>
    <row r="37" spans="1:21" s="28" customFormat="1" ht="34.5" customHeight="1" x14ac:dyDescent="0.25">
      <c r="A37" s="16" t="s">
        <v>82</v>
      </c>
      <c r="B37" s="30" t="s">
        <v>83</v>
      </c>
      <c r="C37" s="31" t="s">
        <v>84</v>
      </c>
      <c r="D37" s="18">
        <v>16.2524121453643</v>
      </c>
      <c r="E37" s="21" t="s">
        <v>35</v>
      </c>
      <c r="F37" s="25">
        <f t="shared" si="0"/>
        <v>16.2524121453643</v>
      </c>
      <c r="G37" s="21" t="s">
        <v>35</v>
      </c>
      <c r="H37" s="21" t="s">
        <v>35</v>
      </c>
      <c r="I37" s="18">
        <f t="shared" si="1"/>
        <v>16.2524121453643</v>
      </c>
      <c r="J37" s="21" t="s">
        <v>35</v>
      </c>
      <c r="K37" s="21" t="s">
        <v>35</v>
      </c>
      <c r="L37" s="21">
        <v>2022</v>
      </c>
      <c r="M37" s="18">
        <f t="shared" si="2"/>
        <v>13.543676787803584</v>
      </c>
      <c r="N37" s="37"/>
      <c r="O37" s="21" t="s">
        <v>35</v>
      </c>
      <c r="P37" s="21" t="s">
        <v>35</v>
      </c>
      <c r="Q37" s="21" t="s">
        <v>35</v>
      </c>
      <c r="R37" s="21" t="s">
        <v>35</v>
      </c>
      <c r="S37" s="21" t="s">
        <v>35</v>
      </c>
      <c r="T37" s="27"/>
      <c r="U37" s="27"/>
    </row>
    <row r="38" spans="1:21" s="28" customFormat="1" ht="24.75" customHeight="1" x14ac:dyDescent="0.25">
      <c r="A38" s="16" t="s">
        <v>85</v>
      </c>
      <c r="B38" s="30" t="s">
        <v>86</v>
      </c>
      <c r="C38" s="31" t="s">
        <v>34</v>
      </c>
      <c r="D38" s="18">
        <f>D39</f>
        <v>9.3866587997866695</v>
      </c>
      <c r="E38" s="21" t="s">
        <v>35</v>
      </c>
      <c r="F38" s="25">
        <f t="shared" si="0"/>
        <v>9.3866587997866695</v>
      </c>
      <c r="G38" s="21" t="s">
        <v>35</v>
      </c>
      <c r="H38" s="21" t="s">
        <v>35</v>
      </c>
      <c r="I38" s="18">
        <f t="shared" si="1"/>
        <v>9.3866587997866695</v>
      </c>
      <c r="J38" s="21" t="s">
        <v>35</v>
      </c>
      <c r="K38" s="21" t="s">
        <v>35</v>
      </c>
      <c r="L38" s="21" t="s">
        <v>35</v>
      </c>
      <c r="M38" s="18">
        <f t="shared" si="2"/>
        <v>7.8222156664888916</v>
      </c>
      <c r="N38" s="36" t="s">
        <v>97</v>
      </c>
      <c r="O38" s="21" t="s">
        <v>35</v>
      </c>
      <c r="P38" s="21" t="s">
        <v>35</v>
      </c>
      <c r="Q38" s="21" t="s">
        <v>35</v>
      </c>
      <c r="R38" s="21" t="s">
        <v>35</v>
      </c>
      <c r="S38" s="21" t="s">
        <v>35</v>
      </c>
      <c r="T38" s="27"/>
      <c r="U38" s="27"/>
    </row>
    <row r="39" spans="1:21" s="28" customFormat="1" ht="37.5" customHeight="1" x14ac:dyDescent="0.25">
      <c r="A39" s="16" t="s">
        <v>87</v>
      </c>
      <c r="B39" s="30" t="s">
        <v>86</v>
      </c>
      <c r="C39" s="31" t="s">
        <v>88</v>
      </c>
      <c r="D39" s="18">
        <v>9.3866587997866695</v>
      </c>
      <c r="E39" s="21" t="s">
        <v>35</v>
      </c>
      <c r="F39" s="25">
        <f t="shared" si="0"/>
        <v>9.3866587997866695</v>
      </c>
      <c r="G39" s="21" t="s">
        <v>35</v>
      </c>
      <c r="H39" s="21" t="s">
        <v>35</v>
      </c>
      <c r="I39" s="18">
        <f t="shared" si="1"/>
        <v>9.3866587997866695</v>
      </c>
      <c r="J39" s="21" t="s">
        <v>35</v>
      </c>
      <c r="K39" s="21" t="s">
        <v>35</v>
      </c>
      <c r="L39" s="21">
        <v>2022</v>
      </c>
      <c r="M39" s="18">
        <f t="shared" si="2"/>
        <v>7.8222156664888916</v>
      </c>
      <c r="N39" s="37"/>
      <c r="O39" s="21" t="s">
        <v>35</v>
      </c>
      <c r="P39" s="21" t="s">
        <v>35</v>
      </c>
      <c r="Q39" s="21" t="s">
        <v>35</v>
      </c>
      <c r="R39" s="21" t="s">
        <v>35</v>
      </c>
      <c r="S39" s="21" t="s">
        <v>35</v>
      </c>
      <c r="T39" s="27"/>
      <c r="U39" s="27"/>
    </row>
    <row r="40" spans="1:21" s="28" customFormat="1" ht="110.25" customHeight="1" x14ac:dyDescent="0.25">
      <c r="A40" s="16" t="s">
        <v>89</v>
      </c>
      <c r="B40" s="30" t="s">
        <v>90</v>
      </c>
      <c r="C40" s="31" t="s">
        <v>34</v>
      </c>
      <c r="D40" s="18">
        <f>D41</f>
        <v>517.09098107333296</v>
      </c>
      <c r="E40" s="21" t="s">
        <v>35</v>
      </c>
      <c r="F40" s="25">
        <f t="shared" si="0"/>
        <v>517.09098107333296</v>
      </c>
      <c r="G40" s="21" t="s">
        <v>35</v>
      </c>
      <c r="H40" s="21" t="s">
        <v>35</v>
      </c>
      <c r="I40" s="18">
        <f>I41</f>
        <v>517.09098107333296</v>
      </c>
      <c r="J40" s="21" t="s">
        <v>35</v>
      </c>
      <c r="K40" s="21" t="s">
        <v>35</v>
      </c>
      <c r="L40" s="21" t="s">
        <v>35</v>
      </c>
      <c r="M40" s="18">
        <f t="shared" si="2"/>
        <v>430.90915089444417</v>
      </c>
      <c r="N40" s="38" t="s">
        <v>98</v>
      </c>
      <c r="O40" s="21" t="s">
        <v>35</v>
      </c>
      <c r="P40" s="21" t="s">
        <v>35</v>
      </c>
      <c r="Q40" s="21" t="s">
        <v>35</v>
      </c>
      <c r="R40" s="21" t="s">
        <v>35</v>
      </c>
      <c r="S40" s="21" t="s">
        <v>35</v>
      </c>
      <c r="T40" s="27"/>
      <c r="U40" s="27"/>
    </row>
    <row r="41" spans="1:21" s="28" customFormat="1" ht="119.25" customHeight="1" x14ac:dyDescent="0.25">
      <c r="A41" s="16" t="s">
        <v>91</v>
      </c>
      <c r="B41" s="30" t="s">
        <v>92</v>
      </c>
      <c r="C41" s="31" t="s">
        <v>93</v>
      </c>
      <c r="D41" s="18">
        <v>517.09098107333296</v>
      </c>
      <c r="E41" s="21" t="s">
        <v>35</v>
      </c>
      <c r="F41" s="25">
        <f t="shared" si="0"/>
        <v>517.09098107333296</v>
      </c>
      <c r="G41" s="21" t="s">
        <v>35</v>
      </c>
      <c r="H41" s="21" t="s">
        <v>35</v>
      </c>
      <c r="I41" s="18">
        <f t="shared" si="1"/>
        <v>517.09098107333296</v>
      </c>
      <c r="J41" s="21" t="s">
        <v>35</v>
      </c>
      <c r="K41" s="21" t="s">
        <v>35</v>
      </c>
      <c r="L41" s="21">
        <v>2021</v>
      </c>
      <c r="M41" s="18">
        <f t="shared" si="2"/>
        <v>430.90915089444417</v>
      </c>
      <c r="N41" s="39"/>
      <c r="O41" s="21" t="s">
        <v>35</v>
      </c>
      <c r="P41" s="21" t="s">
        <v>35</v>
      </c>
      <c r="Q41" s="21" t="s">
        <v>35</v>
      </c>
      <c r="R41" s="21" t="s">
        <v>35</v>
      </c>
      <c r="S41" s="21" t="s">
        <v>35</v>
      </c>
      <c r="T41" s="27"/>
      <c r="U41" s="27"/>
    </row>
  </sheetData>
  <mergeCells count="26"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N38:N39"/>
    <mergeCell ref="N40:N41"/>
    <mergeCell ref="N22:N23"/>
    <mergeCell ref="N28:N29"/>
    <mergeCell ref="N30:N31"/>
    <mergeCell ref="N32:N33"/>
    <mergeCell ref="N34:N35"/>
    <mergeCell ref="N36:N37"/>
  </mergeCells>
  <pageMargins left="0.28999999999999998" right="0.26" top="0.67" bottom="0.41" header="0.66" footer="0.38"/>
  <pageSetup paperSize="9" scale="48" fitToHeight="0" orientation="landscape" r:id="rId1"/>
  <rowBreaks count="1" manualBreakCount="1">
    <brk id="2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2020-11-11T16:18:40Z</cp:lastPrinted>
  <dcterms:created xsi:type="dcterms:W3CDTF">2020-08-04T14:30:16Z</dcterms:created>
  <dcterms:modified xsi:type="dcterms:W3CDTF">2020-11-19T10:39:48Z</dcterms:modified>
</cp:coreProperties>
</file>