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Паспорта ИП\L_3.02_AVTO\"/>
    </mc:Choice>
  </mc:AlternateContent>
  <xr:revisionPtr revIDLastSave="0" documentId="13_ncr:1_{D1B9EA2F-DA74-4799-9D2C-A736A2A460D7}"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C21" i="16" s="1"/>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E69" i="14" l="1"/>
  <c r="G21" i="14"/>
  <c r="E21" i="14"/>
  <c r="F21" i="14"/>
  <c r="H21" i="14"/>
  <c r="I26" i="14"/>
  <c r="AC21" i="14"/>
  <c r="K69" i="14"/>
  <c r="I69" i="14"/>
  <c r="K21" i="14"/>
  <c r="I21" i="14"/>
  <c r="AG69" i="14"/>
  <c r="AC69" i="14"/>
  <c r="Y69" i="14"/>
  <c r="U69" i="14"/>
  <c r="Q69" i="14"/>
  <c r="A4" i="4"/>
  <c r="A4" i="13"/>
  <c r="A4" i="5"/>
  <c r="K26" i="14" l="1"/>
  <c r="E26" i="14"/>
  <c r="H26" i="14"/>
  <c r="AG26" i="14"/>
  <c r="U26" i="14"/>
  <c r="D68" i="14"/>
  <c r="AL68" i="14"/>
  <c r="AL24" i="14"/>
  <c r="D24" i="14"/>
  <c r="O26" i="14"/>
  <c r="AL27" i="14"/>
  <c r="D27" i="14"/>
  <c r="AC26" i="14"/>
  <c r="AL29" i="14"/>
  <c r="D29" i="14"/>
  <c r="D30" i="14"/>
  <c r="AL30" i="14"/>
  <c r="Y26" i="14"/>
  <c r="AL28" i="14"/>
  <c r="D28" i="14"/>
  <c r="Q26" i="14"/>
  <c r="M26" i="14"/>
  <c r="D70" i="14"/>
  <c r="AL70" i="14"/>
  <c r="C27" i="14"/>
  <c r="AK27" i="14"/>
  <c r="O69" i="14"/>
  <c r="AK70" i="14"/>
  <c r="AK69" i="14" s="1"/>
  <c r="C70" i="14"/>
  <c r="C69" i="14" s="1"/>
  <c r="M69" i="14"/>
  <c r="AK30" i="14"/>
  <c r="C30" i="14"/>
  <c r="AK29" i="14"/>
  <c r="C29" i="14"/>
  <c r="AK68" i="14"/>
  <c r="C68" i="14"/>
  <c r="AK28" i="14"/>
  <c r="C28" i="14"/>
  <c r="C24" i="14"/>
  <c r="AK24" i="14"/>
  <c r="AG21" i="14"/>
  <c r="U21" i="14"/>
  <c r="Q21" i="14"/>
  <c r="Y21" i="14"/>
  <c r="M21" i="14"/>
  <c r="O21" i="14"/>
  <c r="F26" i="14" l="1"/>
  <c r="G26" i="14"/>
  <c r="D26" i="14"/>
  <c r="D69" i="14"/>
  <c r="AL69" i="14"/>
  <c r="AK26" i="14"/>
  <c r="C26" i="14"/>
  <c r="AL26" i="14"/>
  <c r="AL21" i="14"/>
  <c r="AK21" i="14"/>
  <c r="C21" i="14"/>
  <c r="D21" i="14"/>
  <c r="F69" i="14" l="1"/>
  <c r="H69" i="14" l="1"/>
  <c r="G69"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<sst xmlns="http://schemas.openxmlformats.org/spreadsheetml/2006/main" count="4104" uniqueCount="614">
  <si>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</si>
  <si>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</si>
  <si>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</si>
  <si>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</si>
  <si>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</si>
  <si>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</si>
  <si>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</si>
  <si>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</si>
  <si>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</si>
  <si>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</si>
  <si>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</si>
  <si>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</si>
  <si>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</si>
  <si>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</si>
  <si>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</si>
  <si>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</si>
  <si>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</si>
  <si>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</si>
  <si>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</si>
  <si>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</si>
  <si>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</si>
  <si>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</si>
  <si>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</si>
  <si>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</si>
  <si>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</si>
  <si>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</si>
  <si>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</si>
  <si>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</si>
  <si>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</si>
  <si>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</si>
  <si>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</si>
  <si>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</si>
  <si>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</si>
  <si>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</si>
  <si>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</si>
  <si>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</si>
  <si>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</si>
  <si>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</si>
  <si>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</si>
  <si>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</si>
  <si>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</si>
  <si>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</si>
  <si>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</si>
  <si>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</si>
  <si>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</si>
  <si>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</si>
  <si>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</si>
  <si>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</si>
  <si>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</si>
  <si>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</si>
  <si>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</si>
  <si>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</si>
  <si>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</si>
  <si>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</si>
  <si>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</si>
  <si>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</si>
  <si>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</si>
  <si>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</si>
  <si>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</si>
  <si>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</si>
  <si>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</si>
  <si>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</si>
  <si>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</si>
  <si>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</si>
  <si>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</si>
  <si>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</si>
  <si>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</si>
  <si>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</si>
  <si>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</si>
  <si>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</si>
  <si>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</si>
  <si>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</si>
  <si>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</si>
  <si>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</si>
  <si>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</si>
  <si>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</si>
  <si>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</si>
  <si>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</si>
  <si>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</si>
  <si>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</si>
  <si>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</si>
  <si>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</si>
  <si>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</si>
  <si>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</si>
  <si>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</si>
  <si>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</si>
  <si>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</si>
  <si>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</si>
  <si>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</si>
  <si>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</si>
  <si>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</si>
  <si>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</si>
  <si>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</si>
  <si>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</si>
  <si>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</si>
  <si>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</si>
  <si>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</si>
  <si>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</si>
  <si>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</si>
  <si>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</si>
  <si>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</si>
  <si>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</si>
  <si>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</si>
  <si>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</si>
  <si>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</si>
  <si>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</si>
  <si>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</si>
  <si>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</si>
  <si>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</si>
  <si>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</si>
  <si>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</si>
  <si>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</si>
  <si>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</si>
  <si>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</si>
  <si>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</si>
  <si>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</si>
  <si>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</si>
  <si>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</si>
  <si>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</si>
  <si>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</si>
  <si>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</si>
  <si>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</si>
  <si>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</si>
  <si>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</si>
  <si>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</si>
  <si>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</si>
  <si>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</si>
  <si>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</si>
  <si>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</si>
  <si>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</si>
  <si>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</si>
  <si>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</si>
  <si>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</si>
  <si>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</si>
  <si>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</si>
  <si>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</si>
  <si>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</si>
  <si>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</si>
  <si>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</si>
  <si>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</si>
  <si>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</si>
  <si>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</si>
  <si>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</si>
  <si>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</si>
  <si>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</si>
  <si>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</si>
  <si>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</si>
  <si>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</si>
  <si>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</si>
  <si>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</si>
  <si>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</si>
  <si>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</si>
  <si>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</si>
  <si>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</si>
  <si>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</si>
  <si>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</si>
  <si>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</si>
  <si>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</si>
  <si>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</si>
  <si>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</si>
  <si>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</si>
  <si>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</si>
  <si>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</si>
  <si>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</si>
  <si>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</si>
  <si>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</si>
  <si>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</si>
  <si>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</si>
  <si>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</si>
  <si>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</si>
  <si>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</si>
  <si>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</si>
  <si>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</si>
  <si>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</si>
  <si>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</si>
  <si>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</si>
  <si>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</si>
  <si>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</si>
  <si>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</si>
  <si>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</si>
  <si>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</si>
  <si>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</si>
  <si>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</si>
  <si>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</si>
  <si>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</si>
  <si>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</si>
  <si>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</si>
  <si>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</si>
  <si>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</si>
  <si>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</si>
  <si>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</si>
  <si>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</si>
  <si>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</si>
  <si>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</si>
  <si>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</si>
  <si>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</si>
  <si>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</si>
  <si>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</si>
  <si>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</si>
  <si>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</si>
  <si>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</si>
  <si>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</si>
  <si>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</si>
  <si>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</si>
  <si>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</si>
  <si>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</si>
  <si>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</si>
  <si>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</si>
  <si>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</si>
  <si>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</si>
  <si>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</si>
  <si>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</si>
  <si>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</si>
  <si>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</si>
  <si>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</si>
  <si>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</si>
  <si>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</si>
  <si>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</si>
  <si>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</si>
  <si>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</si>
  <si>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</si>
  <si>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</si>
  <si>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</si>
  <si>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</si>
  <si>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</si>
  <si>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</si>
  <si>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</si>
  <si>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</si>
  <si>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</si>
  <si>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</si>
  <si>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</si>
  <si>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</si>
  <si>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</si>
  <si>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</si>
  <si>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</si>
  <si>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</si>
  <si>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</si>
  <si>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</si>
  <si>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</si>
  <si>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</si>
  <si>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</si>
  <si>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</si>
  <si>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</si>
  <si>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</si>
  <si>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</si>
  <si>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</si>
  <si>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</si>
  <si>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</si>
  <si>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</si>
  <si>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</si>
  <si>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</si>
  <si>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</si>
  <si>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</si>
  <si>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</si>
  <si>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</si>
  <si>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</si>
  <si>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</si>
  <si>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</si>
  <si>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</si>
  <si>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</si>
  <si>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</si>
  <si>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</si>
  <si>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</si>
  <si>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</si>
  <si>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</si>
  <si>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</si>
  <si>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</si>
  <si>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</si>
  <si>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</si>
  <si>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</si>
  <si>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</si>
  <si>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</si>
  <si>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</si>
  <si>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</si>
  <si>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</si>
  <si>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</si>
  <si>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</si>
  <si>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</si>
  <si>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</si>
  <si>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</si>
  <si>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</si>
  <si>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</si>
  <si>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</si>
  <si>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</si>
  <si>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</si>
  <si>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</si>
  <si>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</si>
  <si>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</si>
  <si>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</si>
  <si>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</si>
  <si>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</si>
  <si>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</si>
  <si>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</si>
  <si>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</si>
  <si>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</si>
  <si>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</si>
  <si>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</si>
  <si>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</si>
  <si>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</si>
  <si>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</si>
  <si>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</si>
  <si>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</si>
  <si>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</si>
  <si>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</si>
  <si>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</si>
  <si>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</si>
  <si>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</si>
  <si>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</si>
  <si>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</si>
  <si>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</si>
  <si>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</si>
  <si>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</si>
  <si>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</si>
  <si>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</si>
  <si>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</si>
  <si>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</si>
  <si>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</si>
  <si>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</si>
  <si>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</si>
  <si>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</si>
  <si>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</si>
  <si>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</si>
  <si>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</si>
  <si>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</si>
  <si>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</si>
  <si>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</si>
  <si>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</si>
  <si>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</si>
  <si>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</si>
  <si>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</si>
  <si>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</si>
  <si>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</si>
  <si>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</si>
  <si>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</si>
  <si>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</si>
  <si>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</si>
  <si>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</si>
  <si>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</si>
  <si>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</si>
  <si>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</si>
  <si>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</si>
  <si>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</si>
  <si>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</si>
  <si>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</si>
  <si>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</si>
  <si>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</si>
  <si>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</si>
  <si>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</si>
  <si>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</si>
  <si>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</si>
  <si>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</si>
  <si>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</si>
  <si>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</si>
  <si>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</si>
  <si>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</si>
  <si>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</si>
  <si>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</si>
  <si>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</si>
  <si>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</si>
  <si>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</si>
  <si>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</si>
  <si>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</si>
  <si>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</si>
  <si>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</si>
  <si>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</si>
  <si>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</si>
  <si>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</si>
  <si>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</si>
  <si>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</si>
  <si>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</si>
  <si>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</si>
  <si>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</si>
  <si>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</si>
  <si>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</si>
  <si>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</si>
  <si>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</si>
  <si>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</si>
  <si>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</si>
  <si>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</si>
  <si>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</si>
  <si>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</si>
  <si>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</si>
  <si>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</si>
  <si>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</si>
  <si>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</si>
  <si>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</si>
  <si>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</si>
  <si>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</si>
  <si>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</si>
  <si>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</si>
  <si>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</si>
  <si>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</si>
  <si>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</si>
  <si>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</si>
  <si>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</si>
  <si>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</si>
  <si>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</si>
  <si>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</si>
  <si>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</si>
  <si>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</si>
  <si>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</si>
  <si>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</si>
  <si>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</si>
  <si>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</si>
  <si>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</si>
  <si>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</si>
  <si>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</si>
  <si>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</si>
  <si>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</si>
  <si>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</si>
  <si>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</si>
  <si>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</si>
  <si>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</si>
  <si>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</si>
  <si>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</si>
  <si>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</si>
  <si>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</si>
  <si>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</si>
  <si>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</si>
  <si>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</si>
  <si>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</si>
  <si>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</si>
  <si>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</si>
  <si>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</si>
  <si>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</si>
  <si>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</si>
  <si>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</si>
  <si>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</si>
  <si>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</si>
  <si>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</si>
  <si>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</si>
  <si>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</si>
  <si>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</si>
  <si>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</si>
  <si>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</si>
  <si>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</si>
  <si>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</si>
  <si>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</si>
  <si>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</si>
  <si>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</si>
  <si>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</si>
  <si>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</si>
  <si>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</si>
  <si>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</si>
  <si>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</si>
  <si>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</si>
  <si>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</si>
  <si>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</si>
  <si>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</si>
  <si>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</si>
  <si>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</si>
  <si>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</si>
  <si>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</si>
  <si>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</si>
  <si>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</si>
  <si>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</si>
  <si>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</si>
  <si>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</si>
  <si>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</si>
  <si>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</si>
  <si>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</si>
  <si>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</si>
  <si>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</si>
  <si>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</si>
  <si>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</si>
  <si>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</si>
  <si>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</si>
  <si>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</si>
  <si>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</si>
  <si>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</si>
  <si>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</si>
  <si>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</si>
  <si>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</si>
  <si>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</si>
  <si>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</si>
  <si>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</si>
  <si>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</si>
  <si>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</si>
  <si>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</si>
  <si>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</si>
  <si>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</si>
  <si>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</si>
  <si>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</si>
  <si>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</si>
  <si>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</si>
  <si>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</si>
  <si>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</si>
  <si>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</si>
  <si>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</si>
  <si>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</si>
  <si>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</si>
  <si>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</si>
  <si>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</si>
  <si>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</si>
  <si>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</si>
  <si>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</si>
  <si>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</si>
  <si>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</si>
  <si>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</si>
  <si>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</si>
  <si>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</si>
  <si>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</si>
  <si>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</si>
  <si>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</si>
  <si>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</si>
  <si>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</si>
  <si>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</si>
  <si>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</si>
  <si>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</si>
  <si>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</si>
  <si>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</si>
  <si>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</si>
  <si>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</si>
  <si>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</si>
  <si>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</si>
  <si>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</si>
  <si>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</si>
  <si>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</si>
  <si>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</si>
  <si>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</si>
  <si>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</si>
  <si>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</si>
  <si>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</si>
  <si>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</si>
  <si>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</si>
  <si>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</si>
  <si>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</si>
  <si>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</si>
  <si>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</si>
  <si>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</si>
  <si>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</si>
  <si>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</si>
  <si>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</si>
  <si>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</si>
  <si>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</si>
  <si>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</si>
  <si>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</si>
  <si>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</si>
  <si>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</si>
  <si>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</si>
  <si>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</si>
  <si>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</si>
  <si>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</si>
  <si>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</si>
  <si>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</si>
  <si>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</si>
  <si>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</si>
  <si>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</si>
  <si>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</si>
  <si>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</si>
  <si>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</si>
  <si>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</si>
  <si>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</si>
  <si>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</si>
  <si>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</si>
  <si>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</si>
  <si>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</si>
  <si>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</si>
  <si>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</si>
  <si>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</si>
  <si>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</si>
  <si>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</si>
  <si>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</si>
  <si>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</si>
  <si>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</si>
  <si>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</si>
  <si>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</si>
  <si>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</si>
  <si>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</si>
  <si>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</si>
  <si>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</si>
  <si>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</si>
  <si>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</si>
  <si>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</si>
  <si>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</si>
  <si>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</si>
  <si>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</si>
  <si>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</si>
  <si>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</si>
  <si>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</si>
  <si>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</si>
  <si>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</si>
  <si>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</si>
  <si>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</si>
  <si>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</si>
  <si>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</si>
  <si>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</si>
  <si>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</si>
  <si>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</si>
  <si>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</si>
  <si>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</si>
  <si>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</si>
  <si>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</si>
  <si>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</si>
  <si>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</si>
  <si>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</si>
  <si>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</si>
  <si>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</si>
  <si>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</si>
  <si>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</si>
  <si>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</si>
  <si>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</si>
  <si>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L_3.02_AVTO</t>
  </si>
  <si>
    <t>Приобретение автотранспорта</t>
  </si>
  <si>
    <t>Инвестиционные проекты в сферах оперативно-диспетчерского управления в электроэнергетике и купле-продаже электрической энергии</t>
  </si>
  <si>
    <t>Гарантированное надежное транспортное обеспечение энергосбытовой деятельности гарантирующего поставщика собственным автомобильным транспортом, повышение качества обслуживания потребителей (покупателей), в том числе населения и приравненных к нему потребителей.</t>
  </si>
  <si>
    <t>Снижение расходов, связанных с ремонтом физически и морально устаревших транспортных средств, повышение уровня безопасности при эксплуатации транспортных средств, обеспечение надежности транспортного обеспечения энергосбытовой деятельности гарантирующего поставщика, повышение экологического класса эксплуатируемых автотранспортных средств.</t>
  </si>
  <si>
    <t>Гарантированное надежное транспортное обеспечение энергосбытовой деятельности гарантирующего поставщика собственными автомобилями при обслуживании потребителей (в том числе населения и приравненных к нему категорий потребителей). Обеспечение современными транспортными средствами, соответствующими по классу и стоимости требованиям норм и лимитов автотранспортного обеспечения энергосбытовой деятельности гарантирующего поставщика.</t>
  </si>
  <si>
    <t>Приобретение легковых автомобилей (Lada Niva): 2025 год - 7 шт.; 2026 год - 5 шт.; 2027 год - 1 шт.; 2029 год - 7 шт. Приобретение коммерческого зарядного устройства для легковых электрических автомобилей: 2025 год - 1 шт. Приобретение легковых автомобилей Lada Niva (корректировка графика реализации инвестиционной программы 2024 года): 2024 год - 4 шт. Приобретение автомобиля (ГАЗель Next): 2025 год - 1 шт. Приобретение легковых автомобилей (CHERY TIGGO): 2025 год - 3 шт.; 2026 год - 6 шт.; 2027 год - 6 шт.; 2028 год - 2 шт.; 2029 год - 3 шт. Приобретение легковых автомобилей (Москвич 3е): 2025 год - 2 шт. Приобретение легкового автомобиля (бизнес-класс): 2028 год - 1 шт.</t>
  </si>
  <si>
    <t>2024-2029 год(ы)</t>
  </si>
  <si>
    <t>Замена парка автотранспортной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(автомобили).</t>
  </si>
  <si>
    <t>Планирование</t>
  </si>
  <si>
    <t>Март 2024 года</t>
  </si>
  <si>
    <t>Корректировка состава мероприятий инвестиционного проекта в отношении 2024 года обусловлена существенным изменением рыночной конъюнктуры, ценовых параметров, и направлена на сохранение общего объема финансирования и освоения капитальных вложений в рамках инвестиционной программы, с учетом включенных в необходимую валовую выручку АО "Ульяновскэнерго" на 2024 год источников финансирования инвестиционной программы.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</si>
</sst>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I23" sqref="I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L_3.02_AVTO</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Q21" sqref="Q2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L_3.02_AVTO</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Приобретение автотранспорта</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41" customHeight="1" x14ac:dyDescent="0.25">
      <c r="A19" s="359"/>
      <c r="B19" s="359"/>
      <c r="C19" s="132" t="s">
        <v>593</v>
      </c>
      <c r="D19" s="132" t="s">
        <v>594</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96"/>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108.67410161199999</v>
      </c>
      <c r="D21" s="229">
        <f t="shared" ref="D21:AL21" si="0">SUM(D22:D25)</f>
        <v>108.67611341999999</v>
      </c>
      <c r="E21" s="229">
        <f t="shared" si="0"/>
        <v>10.059960000000002</v>
      </c>
      <c r="F21" s="230">
        <f t="shared" si="0"/>
        <v>4.0459309749599983</v>
      </c>
      <c r="G21" s="230">
        <f t="shared" si="0"/>
        <v>0</v>
      </c>
      <c r="H21" s="230">
        <f t="shared" si="0"/>
        <v>0</v>
      </c>
      <c r="I21" s="230">
        <f t="shared" si="0"/>
        <v>7.06678337496</v>
      </c>
      <c r="J21" s="230" t="s">
        <v>590</v>
      </c>
      <c r="K21" s="230">
        <f t="shared" si="0"/>
        <v>13.4148</v>
      </c>
      <c r="L21" s="229" t="s">
        <v>590</v>
      </c>
      <c r="M21" s="229">
        <f t="shared" si="0"/>
        <v>5.2505215359999955</v>
      </c>
      <c r="N21" s="229" t="s">
        <v>590</v>
      </c>
      <c r="O21" s="229">
        <f t="shared" si="0"/>
        <v>5.2525333439999997</v>
      </c>
      <c r="P21" s="229" t="s">
        <v>590</v>
      </c>
      <c r="Q21" s="229">
        <f t="shared" si="0"/>
        <v>30.021459419999999</v>
      </c>
      <c r="R21" s="229" t="s">
        <v>590</v>
      </c>
      <c r="S21" s="229" t="s">
        <v>590</v>
      </c>
      <c r="T21" s="229" t="s">
        <v>590</v>
      </c>
      <c r="U21" s="229">
        <f t="shared" si="0"/>
        <v>22.271502684000001</v>
      </c>
      <c r="V21" s="229" t="s">
        <v>590</v>
      </c>
      <c r="W21" s="229" t="s">
        <v>590</v>
      </c>
      <c r="X21" s="229" t="s">
        <v>590</v>
      </c>
      <c r="Y21" s="229">
        <f t="shared" si="0"/>
        <v>17.235361248</v>
      </c>
      <c r="Z21" s="229" t="s">
        <v>590</v>
      </c>
      <c r="AA21" s="229" t="s">
        <v>590</v>
      </c>
      <c r="AB21" s="229" t="s">
        <v>590</v>
      </c>
      <c r="AC21" s="229">
        <f t="shared" si="0"/>
        <v>14.169479987999997</v>
      </c>
      <c r="AD21" s="229" t="s">
        <v>590</v>
      </c>
      <c r="AE21" s="229" t="s">
        <v>590</v>
      </c>
      <c r="AF21" s="229" t="s">
        <v>590</v>
      </c>
      <c r="AG21" s="229">
        <f t="shared" si="0"/>
        <v>19.725776736</v>
      </c>
      <c r="AH21" s="229" t="s">
        <v>590</v>
      </c>
      <c r="AI21" s="229" t="s">
        <v>590</v>
      </c>
      <c r="AJ21" s="229" t="s">
        <v>590</v>
      </c>
      <c r="AK21" s="229">
        <f t="shared" si="0"/>
        <v>108.67410161199999</v>
      </c>
      <c r="AL21" s="230">
        <f t="shared" si="0"/>
        <v>108.67611341999999</v>
      </c>
      <c r="AM21" s="374" t="s">
        <v>613</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75"/>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75"/>
    </row>
    <row r="24" spans="1:41" ht="45" customHeight="1" x14ac:dyDescent="0.25">
      <c r="A24" s="136" t="s">
        <v>243</v>
      </c>
      <c r="B24" s="137" t="s">
        <v>343</v>
      </c>
      <c r="C24" s="229">
        <f t="shared" ref="C24" si="1">IF(M24="нд",0,M24)+IF(Q24="нд",0,Q24)+IF(U24="нд",0,U24)+IF(Y24="нд",0,Y24)+IF(AC24="нд",0,AC24)+IF(AG24="нд",0,AG24)</f>
        <v>108.67410161199999</v>
      </c>
      <c r="D24" s="229">
        <f t="shared" ref="D24" si="2">IF(O24="нд",0,O24)+IF(Q24="нд",0,Q24)+IF(U24="нд",0,U24)+IF(Y24="нд",0,Y24)+IF(AC24="нд",0,AC24)+IF(AG24="нд",0,AG24)</f>
        <v>108.67611341999999</v>
      </c>
      <c r="E24" s="229">
        <v>10.059960000000002</v>
      </c>
      <c r="F24" s="229">
        <v>4.0459309749599983</v>
      </c>
      <c r="G24" s="229">
        <v>0</v>
      </c>
      <c r="H24" s="229">
        <v>0</v>
      </c>
      <c r="I24" s="229">
        <v>7.06678337496</v>
      </c>
      <c r="J24" s="229" t="s">
        <v>590</v>
      </c>
      <c r="K24" s="229">
        <v>13.4148</v>
      </c>
      <c r="L24" s="229" t="s">
        <v>590</v>
      </c>
      <c r="M24" s="229">
        <v>5.2505215359999955</v>
      </c>
      <c r="N24" s="229" t="s">
        <v>590</v>
      </c>
      <c r="O24" s="229">
        <v>5.2525333439999997</v>
      </c>
      <c r="P24" s="229" t="s">
        <v>590</v>
      </c>
      <c r="Q24" s="229">
        <v>30.021459419999999</v>
      </c>
      <c r="R24" s="229" t="s">
        <v>590</v>
      </c>
      <c r="S24" s="229" t="s">
        <v>590</v>
      </c>
      <c r="T24" s="229" t="s">
        <v>590</v>
      </c>
      <c r="U24" s="229">
        <v>22.271502684000001</v>
      </c>
      <c r="V24" s="229" t="s">
        <v>590</v>
      </c>
      <c r="W24" s="229" t="s">
        <v>590</v>
      </c>
      <c r="X24" s="229" t="s">
        <v>590</v>
      </c>
      <c r="Y24" s="229">
        <v>17.235361248</v>
      </c>
      <c r="Z24" s="229" t="s">
        <v>590</v>
      </c>
      <c r="AA24" s="229" t="s">
        <v>590</v>
      </c>
      <c r="AB24" s="229" t="s">
        <v>590</v>
      </c>
      <c r="AC24" s="229">
        <v>14.169479987999997</v>
      </c>
      <c r="AD24" s="229" t="s">
        <v>590</v>
      </c>
      <c r="AE24" s="229" t="s">
        <v>590</v>
      </c>
      <c r="AF24" s="229" t="s">
        <v>590</v>
      </c>
      <c r="AG24" s="229">
        <v>19.725776736</v>
      </c>
      <c r="AH24" s="229" t="s">
        <v>590</v>
      </c>
      <c r="AI24" s="229" t="s">
        <v>590</v>
      </c>
      <c r="AJ24" s="229" t="s">
        <v>590</v>
      </c>
      <c r="AK24" s="229">
        <f t="shared" ref="AK24" si="3">IF(M24="нд",0,M24)+IF(Q24="нд",0,Q24)+IF(U24="нд",0,U24)+IF(Y24="нд",0,Y24)+IF(AC24="нд",0,AC24)+IF(AG24="нд",0,AG24)</f>
        <v>108.67410161199999</v>
      </c>
      <c r="AL24" s="230">
        <f t="shared" ref="AL24:AL30" si="4">IF(O24="нд",0,O24)+IF(Q24="нд",0,Q24)+IF(U24="нд",0,U24)+IF(Y24="нд",0,Y24)+IF(AC24="нд",0,AC24)+IF(AG24="нд",0,AG24)</f>
        <v>108.67611341999999</v>
      </c>
      <c r="AM24" s="375"/>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75"/>
    </row>
    <row r="26" spans="1:41" ht="54.75" customHeight="1" x14ac:dyDescent="0.25">
      <c r="A26" s="136" t="s">
        <v>44</v>
      </c>
      <c r="B26" s="137" t="s">
        <v>345</v>
      </c>
      <c r="C26" s="229">
        <f>SUM(C27:C30)</f>
        <v>90.561751343333327</v>
      </c>
      <c r="D26" s="229">
        <f t="shared" ref="D26:AL26" si="5">SUM(D27:D30)</f>
        <v>90.563427850000011</v>
      </c>
      <c r="E26" s="229">
        <f t="shared" si="5"/>
        <v>8.383300000000002</v>
      </c>
      <c r="F26" s="229">
        <f t="shared" si="5"/>
        <v>3.3716091457999986</v>
      </c>
      <c r="G26" s="229">
        <f t="shared" si="5"/>
        <v>0</v>
      </c>
      <c r="H26" s="229">
        <f t="shared" si="5"/>
        <v>0</v>
      </c>
      <c r="I26" s="229">
        <f t="shared" si="5"/>
        <v>5.8889861458000006</v>
      </c>
      <c r="J26" s="229" t="s">
        <v>590</v>
      </c>
      <c r="K26" s="229">
        <f t="shared" si="5"/>
        <v>11.179</v>
      </c>
      <c r="L26" s="229" t="s">
        <v>590</v>
      </c>
      <c r="M26" s="229">
        <f t="shared" si="5"/>
        <v>4.3754346133333293</v>
      </c>
      <c r="N26" s="229" t="s">
        <v>590</v>
      </c>
      <c r="O26" s="229">
        <f t="shared" si="5"/>
        <v>4.3771111200000004</v>
      </c>
      <c r="P26" s="229" t="s">
        <v>590</v>
      </c>
      <c r="Q26" s="229">
        <f t="shared" si="5"/>
        <v>25.017882849999999</v>
      </c>
      <c r="R26" s="229" t="s">
        <v>590</v>
      </c>
      <c r="S26" s="229" t="s">
        <v>590</v>
      </c>
      <c r="T26" s="229" t="s">
        <v>590</v>
      </c>
      <c r="U26" s="229">
        <f t="shared" si="5"/>
        <v>18.559585569999999</v>
      </c>
      <c r="V26" s="229" t="s">
        <v>590</v>
      </c>
      <c r="W26" s="229" t="s">
        <v>590</v>
      </c>
      <c r="X26" s="229" t="s">
        <v>590</v>
      </c>
      <c r="Y26" s="229">
        <f t="shared" si="5"/>
        <v>14.362801040000001</v>
      </c>
      <c r="Z26" s="229" t="s">
        <v>590</v>
      </c>
      <c r="AA26" s="229" t="s">
        <v>590</v>
      </c>
      <c r="AB26" s="229" t="s">
        <v>590</v>
      </c>
      <c r="AC26" s="229">
        <f t="shared" si="5"/>
        <v>11.807899990000001</v>
      </c>
      <c r="AD26" s="229" t="s">
        <v>590</v>
      </c>
      <c r="AE26" s="229" t="s">
        <v>590</v>
      </c>
      <c r="AF26" s="229" t="s">
        <v>590</v>
      </c>
      <c r="AG26" s="229">
        <f t="shared" si="5"/>
        <v>16.438147280000003</v>
      </c>
      <c r="AH26" s="229" t="s">
        <v>590</v>
      </c>
      <c r="AI26" s="229" t="s">
        <v>590</v>
      </c>
      <c r="AJ26" s="229" t="s">
        <v>590</v>
      </c>
      <c r="AK26" s="229">
        <f t="shared" si="5"/>
        <v>90.561751343333327</v>
      </c>
      <c r="AL26" s="230">
        <f t="shared" si="5"/>
        <v>90.563427850000011</v>
      </c>
      <c r="AM26" s="375"/>
    </row>
    <row r="27" spans="1:41" ht="32.25" customHeight="1" x14ac:dyDescent="0.25">
      <c r="A27" s="136" t="s">
        <v>270</v>
      </c>
      <c r="B27" s="137" t="s">
        <v>346</v>
      </c>
      <c r="C27" s="229">
        <f t="shared" ref="C27:C30" si="6">IF(M27="нд",0,M27)+IF(Q27="нд",0,Q27)+IF(U27="нд",0,U27)+IF(Y27="нд",0,Y27)+IF(AC27="нд",0,AC27)+IF(AG27="нд",0,AG27)</f>
        <v>0</v>
      </c>
      <c r="D27" s="229">
        <f t="shared" ref="D27:D30" si="7">IF(O27="нд",0,O27)+IF(Q27="нд",0,Q27)+IF(U27="нд",0,U27)+IF(Y27="нд",0,Y27)+IF(AC27="нд",0,AC27)+IF(AG27="нд",0,AG27)</f>
        <v>0</v>
      </c>
      <c r="E27" s="229" t="s">
        <v>590</v>
      </c>
      <c r="F27" s="229" t="s">
        <v>590</v>
      </c>
      <c r="G27" s="229" t="s">
        <v>590</v>
      </c>
      <c r="H27" s="229" t="s">
        <v>590</v>
      </c>
      <c r="I27" s="229">
        <v>0</v>
      </c>
      <c r="J27" s="229" t="s">
        <v>590</v>
      </c>
      <c r="K27" s="229">
        <v>0</v>
      </c>
      <c r="L27" s="229" t="s">
        <v>590</v>
      </c>
      <c r="M27" s="229">
        <v>0</v>
      </c>
      <c r="N27" s="229" t="s">
        <v>590</v>
      </c>
      <c r="O27" s="229">
        <v>0</v>
      </c>
      <c r="P27" s="229" t="s">
        <v>590</v>
      </c>
      <c r="Q27" s="229">
        <v>0</v>
      </c>
      <c r="R27" s="229" t="s">
        <v>590</v>
      </c>
      <c r="S27" s="229" t="s">
        <v>590</v>
      </c>
      <c r="T27" s="229" t="s">
        <v>590</v>
      </c>
      <c r="U27" s="229">
        <v>0</v>
      </c>
      <c r="V27" s="229" t="s">
        <v>590</v>
      </c>
      <c r="W27" s="229" t="s">
        <v>590</v>
      </c>
      <c r="X27" s="229" t="s">
        <v>590</v>
      </c>
      <c r="Y27" s="229">
        <v>0</v>
      </c>
      <c r="Z27" s="229" t="s">
        <v>590</v>
      </c>
      <c r="AA27" s="229" t="s">
        <v>590</v>
      </c>
      <c r="AB27" s="229" t="s">
        <v>590</v>
      </c>
      <c r="AC27" s="229">
        <v>0</v>
      </c>
      <c r="AD27" s="229" t="s">
        <v>590</v>
      </c>
      <c r="AE27" s="229" t="s">
        <v>590</v>
      </c>
      <c r="AF27" s="229" t="s">
        <v>590</v>
      </c>
      <c r="AG27" s="229">
        <v>0</v>
      </c>
      <c r="AH27" s="229" t="s">
        <v>590</v>
      </c>
      <c r="AI27" s="229" t="s">
        <v>590</v>
      </c>
      <c r="AJ27" s="229" t="s">
        <v>590</v>
      </c>
      <c r="AK27" s="229">
        <f t="shared" ref="AK27:AK30" si="8">IF(M27="нд",0,M27)+IF(Q27="нд",0,Q27)+IF(U27="нд",0,U27)+IF(Y27="нд",0,Y27)+IF(AC27="нд",0,AC27)+IF(AG27="нд",0,AG27)</f>
        <v>0</v>
      </c>
      <c r="AL27" s="230">
        <f t="shared" si="4"/>
        <v>0</v>
      </c>
      <c r="AM27" s="375"/>
    </row>
    <row r="28" spans="1:41" ht="36.75" customHeight="1" x14ac:dyDescent="0.25">
      <c r="A28" s="136" t="s">
        <v>272</v>
      </c>
      <c r="B28" s="137" t="s">
        <v>347</v>
      </c>
      <c r="C28" s="229">
        <f t="shared" si="6"/>
        <v>0</v>
      </c>
      <c r="D28" s="229">
        <f t="shared" si="7"/>
        <v>0</v>
      </c>
      <c r="E28" s="229" t="s">
        <v>590</v>
      </c>
      <c r="F28" s="229" t="s">
        <v>590</v>
      </c>
      <c r="G28" s="229" t="s">
        <v>590</v>
      </c>
      <c r="H28" s="229" t="s">
        <v>590</v>
      </c>
      <c r="I28" s="229">
        <v>0</v>
      </c>
      <c r="J28" s="229" t="s">
        <v>590</v>
      </c>
      <c r="K28" s="229">
        <v>0</v>
      </c>
      <c r="L28" s="229" t="s">
        <v>590</v>
      </c>
      <c r="M28" s="229">
        <v>0</v>
      </c>
      <c r="N28" s="229" t="s">
        <v>590</v>
      </c>
      <c r="O28" s="229">
        <v>0</v>
      </c>
      <c r="P28" s="229" t="s">
        <v>590</v>
      </c>
      <c r="Q28" s="229">
        <v>0</v>
      </c>
      <c r="R28" s="229" t="s">
        <v>590</v>
      </c>
      <c r="S28" s="229" t="s">
        <v>590</v>
      </c>
      <c r="T28" s="229" t="s">
        <v>590</v>
      </c>
      <c r="U28" s="229">
        <v>0</v>
      </c>
      <c r="V28" s="229" t="s">
        <v>590</v>
      </c>
      <c r="W28" s="229" t="s">
        <v>590</v>
      </c>
      <c r="X28" s="229" t="s">
        <v>590</v>
      </c>
      <c r="Y28" s="229">
        <v>0</v>
      </c>
      <c r="Z28" s="229" t="s">
        <v>590</v>
      </c>
      <c r="AA28" s="229" t="s">
        <v>590</v>
      </c>
      <c r="AB28" s="229" t="s">
        <v>590</v>
      </c>
      <c r="AC28" s="229">
        <v>0</v>
      </c>
      <c r="AD28" s="229" t="s">
        <v>590</v>
      </c>
      <c r="AE28" s="229" t="s">
        <v>590</v>
      </c>
      <c r="AF28" s="229" t="s">
        <v>590</v>
      </c>
      <c r="AG28" s="229">
        <v>0</v>
      </c>
      <c r="AH28" s="229" t="s">
        <v>590</v>
      </c>
      <c r="AI28" s="229" t="s">
        <v>590</v>
      </c>
      <c r="AJ28" s="229" t="s">
        <v>590</v>
      </c>
      <c r="AK28" s="229">
        <f t="shared" si="8"/>
        <v>0</v>
      </c>
      <c r="AL28" s="230">
        <f t="shared" si="4"/>
        <v>0</v>
      </c>
      <c r="AM28" s="375"/>
    </row>
    <row r="29" spans="1:41" ht="23.25" customHeight="1" x14ac:dyDescent="0.25">
      <c r="A29" s="136" t="s">
        <v>348</v>
      </c>
      <c r="B29" s="137" t="s">
        <v>349</v>
      </c>
      <c r="C29" s="229">
        <f t="shared" si="6"/>
        <v>1.08710818</v>
      </c>
      <c r="D29" s="229">
        <f t="shared" si="7"/>
        <v>1.08710818</v>
      </c>
      <c r="E29" s="229" t="s">
        <v>590</v>
      </c>
      <c r="F29" s="229" t="s">
        <v>590</v>
      </c>
      <c r="G29" s="229" t="s">
        <v>590</v>
      </c>
      <c r="H29" s="229" t="s">
        <v>590</v>
      </c>
      <c r="I29" s="229">
        <v>0</v>
      </c>
      <c r="J29" s="229" t="s">
        <v>590</v>
      </c>
      <c r="K29" s="229">
        <v>0</v>
      </c>
      <c r="L29" s="229" t="s">
        <v>590</v>
      </c>
      <c r="M29" s="229">
        <v>0</v>
      </c>
      <c r="N29" s="229" t="s">
        <v>590</v>
      </c>
      <c r="O29" s="229">
        <v>0</v>
      </c>
      <c r="P29" s="229" t="s">
        <v>590</v>
      </c>
      <c r="Q29" s="229">
        <v>1.08710818</v>
      </c>
      <c r="R29" s="229" t="s">
        <v>590</v>
      </c>
      <c r="S29" s="229" t="s">
        <v>590</v>
      </c>
      <c r="T29" s="229" t="s">
        <v>590</v>
      </c>
      <c r="U29" s="229">
        <v>0</v>
      </c>
      <c r="V29" s="229" t="s">
        <v>590</v>
      </c>
      <c r="W29" s="229" t="s">
        <v>590</v>
      </c>
      <c r="X29" s="229" t="s">
        <v>590</v>
      </c>
      <c r="Y29" s="229">
        <v>0</v>
      </c>
      <c r="Z29" s="229" t="s">
        <v>590</v>
      </c>
      <c r="AA29" s="229" t="s">
        <v>590</v>
      </c>
      <c r="AB29" s="229" t="s">
        <v>590</v>
      </c>
      <c r="AC29" s="229">
        <v>0</v>
      </c>
      <c r="AD29" s="229" t="s">
        <v>590</v>
      </c>
      <c r="AE29" s="229" t="s">
        <v>590</v>
      </c>
      <c r="AF29" s="229" t="s">
        <v>590</v>
      </c>
      <c r="AG29" s="229">
        <v>0</v>
      </c>
      <c r="AH29" s="229" t="s">
        <v>590</v>
      </c>
      <c r="AI29" s="229" t="s">
        <v>590</v>
      </c>
      <c r="AJ29" s="229" t="s">
        <v>590</v>
      </c>
      <c r="AK29" s="229">
        <f t="shared" si="8"/>
        <v>1.08710818</v>
      </c>
      <c r="AL29" s="230">
        <f t="shared" si="4"/>
        <v>1.08710818</v>
      </c>
      <c r="AM29" s="375"/>
    </row>
    <row r="30" spans="1:41" ht="24" customHeight="1" x14ac:dyDescent="0.25">
      <c r="A30" s="136" t="s">
        <v>350</v>
      </c>
      <c r="B30" s="137" t="s">
        <v>351</v>
      </c>
      <c r="C30" s="229">
        <f t="shared" si="6"/>
        <v>89.474643163333326</v>
      </c>
      <c r="D30" s="229">
        <f t="shared" si="7"/>
        <v>89.476319670000009</v>
      </c>
      <c r="E30" s="229">
        <v>8.383300000000002</v>
      </c>
      <c r="F30" s="229">
        <v>3.3716091457999986</v>
      </c>
      <c r="G30" s="229">
        <v>0</v>
      </c>
      <c r="H30" s="229">
        <v>0</v>
      </c>
      <c r="I30" s="229">
        <v>5.8889861458000006</v>
      </c>
      <c r="J30" s="229" t="s">
        <v>590</v>
      </c>
      <c r="K30" s="229">
        <v>11.179</v>
      </c>
      <c r="L30" s="229" t="s">
        <v>590</v>
      </c>
      <c r="M30" s="229">
        <v>4.3754346133333293</v>
      </c>
      <c r="N30" s="229" t="s">
        <v>590</v>
      </c>
      <c r="O30" s="229">
        <v>4.3771111200000004</v>
      </c>
      <c r="P30" s="229" t="s">
        <v>590</v>
      </c>
      <c r="Q30" s="229">
        <v>23.930774669999998</v>
      </c>
      <c r="R30" s="229" t="s">
        <v>590</v>
      </c>
      <c r="S30" s="229" t="s">
        <v>590</v>
      </c>
      <c r="T30" s="229" t="s">
        <v>590</v>
      </c>
      <c r="U30" s="229">
        <v>18.559585569999999</v>
      </c>
      <c r="V30" s="229" t="s">
        <v>590</v>
      </c>
      <c r="W30" s="229" t="s">
        <v>590</v>
      </c>
      <c r="X30" s="229" t="s">
        <v>590</v>
      </c>
      <c r="Y30" s="229">
        <v>14.362801040000001</v>
      </c>
      <c r="Z30" s="229" t="s">
        <v>590</v>
      </c>
      <c r="AA30" s="229" t="s">
        <v>590</v>
      </c>
      <c r="AB30" s="229" t="s">
        <v>590</v>
      </c>
      <c r="AC30" s="229">
        <v>11.807899990000001</v>
      </c>
      <c r="AD30" s="229" t="s">
        <v>590</v>
      </c>
      <c r="AE30" s="229" t="s">
        <v>590</v>
      </c>
      <c r="AF30" s="229" t="s">
        <v>590</v>
      </c>
      <c r="AG30" s="229">
        <v>16.438147280000003</v>
      </c>
      <c r="AH30" s="229" t="s">
        <v>590</v>
      </c>
      <c r="AI30" s="229" t="s">
        <v>590</v>
      </c>
      <c r="AJ30" s="229" t="s">
        <v>590</v>
      </c>
      <c r="AK30" s="229">
        <f t="shared" si="8"/>
        <v>89.474643163333326</v>
      </c>
      <c r="AL30" s="230">
        <f t="shared" si="4"/>
        <v>89.476319670000009</v>
      </c>
      <c r="AM30" s="375"/>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75"/>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75"/>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75"/>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75"/>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75"/>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75"/>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75"/>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75"/>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75"/>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75"/>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75"/>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75"/>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75"/>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75"/>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75"/>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75"/>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75"/>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75"/>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75"/>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75"/>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75"/>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75"/>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75"/>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75"/>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75"/>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75"/>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75"/>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75"/>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75"/>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75"/>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75"/>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75"/>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75"/>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75"/>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75"/>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75"/>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75"/>
    </row>
    <row r="68" spans="1:39" ht="31.5" x14ac:dyDescent="0.25">
      <c r="A68" s="136" t="s">
        <v>52</v>
      </c>
      <c r="B68" s="137" t="s">
        <v>393</v>
      </c>
      <c r="C68" s="231">
        <f>IF(M68="нд",0,M68)+IF(Q68="нд",0,Q68)+IF(U68="нд",0,U68)+IF(Y68="нд",0,Y68)+IF(AC68="нд",0,AC68)+IF(AG68="нд",0,AG68)</f>
        <v>0</v>
      </c>
      <c r="D68" s="229">
        <f t="shared" ref="D68:D70" si="9">IF(O68="нд",0,O68)+IF(Q68="нд",0,Q68)+IF(U68="нд",0,U68)+IF(Y68="нд",0,Y68)+IF(AC68="нд",0,AC68)+IF(AG68="нд",0,AG68)</f>
        <v>0</v>
      </c>
      <c r="E68" s="229">
        <v>0</v>
      </c>
      <c r="F68" s="229">
        <v>0</v>
      </c>
      <c r="G68" s="229">
        <v>0</v>
      </c>
      <c r="H68" s="229">
        <v>0</v>
      </c>
      <c r="I68" s="229">
        <v>0</v>
      </c>
      <c r="J68" s="229" t="s">
        <v>590</v>
      </c>
      <c r="K68" s="229">
        <v>0</v>
      </c>
      <c r="L68" s="229" t="s">
        <v>590</v>
      </c>
      <c r="M68" s="229">
        <v>0</v>
      </c>
      <c r="N68" s="229" t="s">
        <v>590</v>
      </c>
      <c r="O68" s="229">
        <v>0</v>
      </c>
      <c r="P68" s="229" t="s">
        <v>590</v>
      </c>
      <c r="Q68" s="229">
        <v>0</v>
      </c>
      <c r="R68" s="229" t="s">
        <v>590</v>
      </c>
      <c r="S68" s="229" t="s">
        <v>590</v>
      </c>
      <c r="T68" s="229" t="s">
        <v>590</v>
      </c>
      <c r="U68" s="229">
        <v>0</v>
      </c>
      <c r="V68" s="229" t="s">
        <v>590</v>
      </c>
      <c r="W68" s="229" t="s">
        <v>590</v>
      </c>
      <c r="X68" s="229" t="s">
        <v>590</v>
      </c>
      <c r="Y68" s="229">
        <v>0</v>
      </c>
      <c r="Z68" s="229" t="s">
        <v>590</v>
      </c>
      <c r="AA68" s="229" t="s">
        <v>590</v>
      </c>
      <c r="AB68" s="229" t="s">
        <v>590</v>
      </c>
      <c r="AC68" s="229">
        <v>0</v>
      </c>
      <c r="AD68" s="229" t="s">
        <v>590</v>
      </c>
      <c r="AE68" s="229" t="s">
        <v>590</v>
      </c>
      <c r="AF68" s="229" t="s">
        <v>590</v>
      </c>
      <c r="AG68" s="229">
        <v>0</v>
      </c>
      <c r="AH68" s="229" t="s">
        <v>590</v>
      </c>
      <c r="AI68" s="229" t="s">
        <v>590</v>
      </c>
      <c r="AJ68" s="229" t="s">
        <v>590</v>
      </c>
      <c r="AK68" s="229">
        <f>IF(M68="нд",0,M68)+IF(Q68="нд",0,Q68)+IF(U68="нд",0,U68)+IF(Y68="нд",0,Y68)+IF(AC68="нд",0,AC68)+IF(AG68="нд",0,AG68)</f>
        <v>0</v>
      </c>
      <c r="AL68" s="230">
        <f t="shared" ref="AL68:AL70" si="10">IF(O68="нд",0,O68)+IF(Q68="нд",0,Q68)+IF(U68="нд",0,U68)+IF(Y68="нд",0,Y68)+IF(AC68="нд",0,AC68)+IF(AG68="нд",0,AG68)</f>
        <v>0</v>
      </c>
      <c r="AM68" s="375"/>
    </row>
    <row r="69" spans="1:39" ht="35.25" customHeight="1" x14ac:dyDescent="0.25">
      <c r="A69" s="136" t="s">
        <v>54</v>
      </c>
      <c r="B69" s="137" t="s">
        <v>394</v>
      </c>
      <c r="C69" s="229">
        <f>SUM(C70:C80)</f>
        <v>90.561751343333327</v>
      </c>
      <c r="D69" s="229">
        <f t="shared" si="9"/>
        <v>90.563427850000011</v>
      </c>
      <c r="E69" s="229">
        <f t="shared" ref="E69:AK69" si="11">SUM(E70:E80)</f>
        <v>8.383300000000002</v>
      </c>
      <c r="F69" s="229">
        <f t="shared" si="11"/>
        <v>3.3716091457999986</v>
      </c>
      <c r="G69" s="229">
        <f t="shared" si="11"/>
        <v>0</v>
      </c>
      <c r="H69" s="229">
        <f t="shared" si="11"/>
        <v>0</v>
      </c>
      <c r="I69" s="229">
        <f t="shared" si="11"/>
        <v>5.8889861458000006</v>
      </c>
      <c r="J69" s="229" t="s">
        <v>590</v>
      </c>
      <c r="K69" s="229">
        <f t="shared" si="11"/>
        <v>11.179</v>
      </c>
      <c r="L69" s="229" t="s">
        <v>590</v>
      </c>
      <c r="M69" s="229">
        <f t="shared" si="11"/>
        <v>4.3754346133333293</v>
      </c>
      <c r="N69" s="229" t="s">
        <v>590</v>
      </c>
      <c r="O69" s="229">
        <f t="shared" si="11"/>
        <v>4.3771111200000004</v>
      </c>
      <c r="P69" s="229" t="s">
        <v>590</v>
      </c>
      <c r="Q69" s="229">
        <f t="shared" si="11"/>
        <v>25.017882849999999</v>
      </c>
      <c r="R69" s="229" t="s">
        <v>590</v>
      </c>
      <c r="S69" s="229" t="s">
        <v>590</v>
      </c>
      <c r="T69" s="229" t="s">
        <v>590</v>
      </c>
      <c r="U69" s="229">
        <f t="shared" si="11"/>
        <v>18.559585569999999</v>
      </c>
      <c r="V69" s="229" t="s">
        <v>590</v>
      </c>
      <c r="W69" s="229" t="s">
        <v>590</v>
      </c>
      <c r="X69" s="229" t="s">
        <v>590</v>
      </c>
      <c r="Y69" s="229">
        <f t="shared" si="11"/>
        <v>14.362801040000001</v>
      </c>
      <c r="Z69" s="229" t="s">
        <v>590</v>
      </c>
      <c r="AA69" s="229" t="s">
        <v>590</v>
      </c>
      <c r="AB69" s="229" t="s">
        <v>590</v>
      </c>
      <c r="AC69" s="229">
        <f t="shared" si="11"/>
        <v>11.807899990000001</v>
      </c>
      <c r="AD69" s="229" t="s">
        <v>590</v>
      </c>
      <c r="AE69" s="229" t="s">
        <v>590</v>
      </c>
      <c r="AF69" s="229" t="s">
        <v>590</v>
      </c>
      <c r="AG69" s="229">
        <f t="shared" si="11"/>
        <v>16.438147280000003</v>
      </c>
      <c r="AH69" s="229" t="s">
        <v>590</v>
      </c>
      <c r="AI69" s="229" t="s">
        <v>590</v>
      </c>
      <c r="AJ69" s="229" t="s">
        <v>590</v>
      </c>
      <c r="AK69" s="229">
        <f t="shared" si="11"/>
        <v>90.561751343333327</v>
      </c>
      <c r="AL69" s="230">
        <f t="shared" si="10"/>
        <v>90.563427850000011</v>
      </c>
      <c r="AM69" s="375"/>
    </row>
    <row r="70" spans="1:39" x14ac:dyDescent="0.25">
      <c r="A70" s="136" t="s">
        <v>395</v>
      </c>
      <c r="B70" s="140" t="s">
        <v>396</v>
      </c>
      <c r="C70" s="229">
        <f>IF(M70="нд",0,M70)+IF(Q70="нд",0,Q70)+IF(U70="нд",0,U70)+IF(Y70="нд",0,Y70)+IF(AC70="нд",0,AC70)+IF(AG70="нд",0,AG70)</f>
        <v>90.561751343333327</v>
      </c>
      <c r="D70" s="229">
        <f t="shared" si="9"/>
        <v>90.563427850000011</v>
      </c>
      <c r="E70" s="229">
        <v>8.383300000000002</v>
      </c>
      <c r="F70" s="229">
        <v>3.3716091457999986</v>
      </c>
      <c r="G70" s="229">
        <v>0</v>
      </c>
      <c r="H70" s="229">
        <v>0</v>
      </c>
      <c r="I70" s="229">
        <v>5.8889861458000006</v>
      </c>
      <c r="J70" s="229" t="s">
        <v>590</v>
      </c>
      <c r="K70" s="229">
        <v>11.179</v>
      </c>
      <c r="L70" s="229" t="s">
        <v>590</v>
      </c>
      <c r="M70" s="229">
        <v>4.3754346133333293</v>
      </c>
      <c r="N70" s="229" t="s">
        <v>590</v>
      </c>
      <c r="O70" s="229">
        <v>4.3771111200000004</v>
      </c>
      <c r="P70" s="229" t="s">
        <v>590</v>
      </c>
      <c r="Q70" s="229">
        <v>25.017882849999999</v>
      </c>
      <c r="R70" s="229" t="s">
        <v>590</v>
      </c>
      <c r="S70" s="229" t="s">
        <v>590</v>
      </c>
      <c r="T70" s="229" t="s">
        <v>590</v>
      </c>
      <c r="U70" s="229">
        <v>18.559585569999999</v>
      </c>
      <c r="V70" s="229" t="s">
        <v>590</v>
      </c>
      <c r="W70" s="229" t="s">
        <v>590</v>
      </c>
      <c r="X70" s="229" t="s">
        <v>590</v>
      </c>
      <c r="Y70" s="229">
        <v>14.362801040000001</v>
      </c>
      <c r="Z70" s="229" t="s">
        <v>590</v>
      </c>
      <c r="AA70" s="229" t="s">
        <v>590</v>
      </c>
      <c r="AB70" s="229" t="s">
        <v>590</v>
      </c>
      <c r="AC70" s="229">
        <v>11.807899990000001</v>
      </c>
      <c r="AD70" s="229" t="s">
        <v>590</v>
      </c>
      <c r="AE70" s="229" t="s">
        <v>590</v>
      </c>
      <c r="AF70" s="229" t="s">
        <v>590</v>
      </c>
      <c r="AG70" s="229">
        <v>16.438147280000003</v>
      </c>
      <c r="AH70" s="229" t="s">
        <v>590</v>
      </c>
      <c r="AI70" s="229" t="s">
        <v>590</v>
      </c>
      <c r="AJ70" s="229" t="s">
        <v>590</v>
      </c>
      <c r="AK70" s="229">
        <f>IF(M70="нд",0,M70)+IF(Q70="нд",0,Q70)+IF(U70="нд",0,U70)+IF(Y70="нд",0,Y70)+IF(AC70="нд",0,AC70)+IF(AG70="нд",0,AG70)</f>
        <v>90.561751343333327</v>
      </c>
      <c r="AL70" s="230">
        <f t="shared" si="10"/>
        <v>90.563427850000011</v>
      </c>
      <c r="AM70" s="375"/>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75"/>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75"/>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75"/>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75"/>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75"/>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75"/>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75"/>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75"/>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75"/>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75"/>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75"/>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75"/>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75"/>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75"/>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75"/>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75"/>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75"/>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75"/>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75"/>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420</v>
      </c>
      <c r="B17" s="384" t="s">
        <v>421</v>
      </c>
      <c r="C17" s="385"/>
      <c r="D17" s="385"/>
      <c r="E17" s="385"/>
      <c r="F17" s="385"/>
      <c r="G17" s="385"/>
      <c r="H17" s="385"/>
      <c r="I17" s="385"/>
      <c r="J17" s="385"/>
      <c r="K17" s="385"/>
      <c r="L17" s="385"/>
      <c r="M17" s="385"/>
      <c r="N17" s="385"/>
      <c r="O17" s="385"/>
      <c r="P17" s="385"/>
      <c r="Q17" s="385"/>
      <c r="R17" s="386"/>
      <c r="S17" s="384" t="s">
        <v>422</v>
      </c>
      <c r="T17" s="385"/>
      <c r="U17" s="386"/>
      <c r="V17" s="387" t="s">
        <v>423</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424</v>
      </c>
      <c r="C18" s="381" t="s">
        <v>425</v>
      </c>
      <c r="D18" s="384" t="s">
        <v>426</v>
      </c>
      <c r="E18" s="386"/>
      <c r="F18" s="381" t="s">
        <v>427</v>
      </c>
      <c r="G18" s="381" t="s">
        <v>428</v>
      </c>
      <c r="H18" s="390" t="s">
        <v>429</v>
      </c>
      <c r="I18" s="391"/>
      <c r="J18" s="357" t="s">
        <v>430</v>
      </c>
      <c r="K18" s="378" t="s">
        <v>431</v>
      </c>
      <c r="L18" s="379"/>
      <c r="M18" s="378" t="s">
        <v>432</v>
      </c>
      <c r="N18" s="379"/>
      <c r="O18" s="392" t="s">
        <v>433</v>
      </c>
      <c r="P18" s="357" t="s">
        <v>434</v>
      </c>
      <c r="Q18" s="378" t="s">
        <v>435</v>
      </c>
      <c r="R18" s="379"/>
      <c r="S18" s="381" t="s">
        <v>436</v>
      </c>
      <c r="T18" s="378" t="s">
        <v>437</v>
      </c>
      <c r="U18" s="379"/>
      <c r="V18" s="394" t="s">
        <v>438</v>
      </c>
      <c r="W18" s="395"/>
      <c r="X18" s="396"/>
      <c r="Y18" s="381" t="s">
        <v>439</v>
      </c>
      <c r="Z18" s="381" t="s">
        <v>440</v>
      </c>
      <c r="AA18" s="384" t="s">
        <v>441</v>
      </c>
      <c r="AB18" s="386"/>
      <c r="AC18" s="381" t="s">
        <v>442</v>
      </c>
      <c r="AD18" s="381" t="s">
        <v>443</v>
      </c>
      <c r="AE18" s="381" t="s">
        <v>444</v>
      </c>
      <c r="AF18" s="384" t="s">
        <v>445</v>
      </c>
      <c r="AG18" s="386"/>
      <c r="AH18" s="381" t="s">
        <v>446</v>
      </c>
      <c r="AI18" s="381" t="s">
        <v>447</v>
      </c>
      <c r="AJ18" s="399" t="s">
        <v>448</v>
      </c>
      <c r="AK18" s="400"/>
      <c r="AL18" s="397" t="s">
        <v>449</v>
      </c>
      <c r="AM18" s="397" t="s">
        <v>450</v>
      </c>
      <c r="AN18" s="381" t="s">
        <v>451</v>
      </c>
    </row>
    <row r="19" spans="1:40" s="162" customFormat="1" ht="118.5" customHeight="1" x14ac:dyDescent="0.25">
      <c r="A19" s="383"/>
      <c r="B19" s="383"/>
      <c r="C19" s="383"/>
      <c r="D19" s="163" t="s">
        <v>452</v>
      </c>
      <c r="E19" s="163" t="s">
        <v>453</v>
      </c>
      <c r="F19" s="383"/>
      <c r="G19" s="383"/>
      <c r="H19" s="164" t="s">
        <v>166</v>
      </c>
      <c r="I19" s="164" t="s">
        <v>167</v>
      </c>
      <c r="J19" s="359"/>
      <c r="K19" s="165" t="s">
        <v>454</v>
      </c>
      <c r="L19" s="166" t="s">
        <v>167</v>
      </c>
      <c r="M19" s="111" t="s">
        <v>455</v>
      </c>
      <c r="N19" s="111" t="s">
        <v>456</v>
      </c>
      <c r="O19" s="393"/>
      <c r="P19" s="359"/>
      <c r="Q19" s="111" t="s">
        <v>455</v>
      </c>
      <c r="R19" s="111" t="s">
        <v>456</v>
      </c>
      <c r="S19" s="383"/>
      <c r="T19" s="111" t="s">
        <v>455</v>
      </c>
      <c r="U19" s="111" t="s">
        <v>456</v>
      </c>
      <c r="V19" s="167" t="s">
        <v>457</v>
      </c>
      <c r="W19" s="167" t="s">
        <v>458</v>
      </c>
      <c r="X19" s="167" t="s">
        <v>459</v>
      </c>
      <c r="Y19" s="383"/>
      <c r="Z19" s="383"/>
      <c r="AA19" s="111" t="s">
        <v>455</v>
      </c>
      <c r="AB19" s="111" t="s">
        <v>456</v>
      </c>
      <c r="AC19" s="383"/>
      <c r="AD19" s="383"/>
      <c r="AE19" s="383"/>
      <c r="AF19" s="168" t="s">
        <v>460</v>
      </c>
      <c r="AG19" s="163" t="s">
        <v>461</v>
      </c>
      <c r="AH19" s="383"/>
      <c r="AI19" s="383"/>
      <c r="AJ19" s="169" t="s">
        <v>457</v>
      </c>
      <c r="AK19" s="169" t="s">
        <v>462</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topLeftCell="A4" zoomScale="70" zoomScaleNormal="70" zoomScaleSheetLayoutView="80" workbookViewId="0">
      <selection activeCell="H21" sqref="H2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L_3.02_AVTO</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Приобретение автотранспорта</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108.67611341999999</v>
      </c>
    </row>
    <row r="20" spans="1:3" s="108" customFormat="1" x14ac:dyDescent="0.25">
      <c r="A20" s="186">
        <v>2</v>
      </c>
      <c r="B20" s="187" t="s">
        <v>464</v>
      </c>
      <c r="C20" s="216" t="s">
        <v>612</v>
      </c>
    </row>
    <row r="21" spans="1:3" s="108" customFormat="1" ht="80.25" customHeight="1" x14ac:dyDescent="0.25">
      <c r="A21" s="186">
        <v>3</v>
      </c>
      <c r="B21" s="187" t="s">
        <v>465</v>
      </c>
      <c r="C21" s="216" t="str">
        <f>IF(A7="L_3.04_ENERGOSB","нд","Информация по ПП N923\Обосновывающие материалы\Расчет стоимости\Расчет стоимости "&amp;A7&amp;".xlsx")</f>
        <v>Информация по ПП N923\Обосновывающие материалы\Расчет стоимости\Расчет стоимости L_3.02_AVTO.xlsx</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30"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5" sqref="I15"/>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602</v>
      </c>
      <c r="D13" s="224"/>
      <c r="E13" s="224"/>
      <c r="F13" s="224"/>
    </row>
    <row r="14" spans="1:6" ht="42" customHeight="1" x14ac:dyDescent="0.25">
      <c r="A14" s="14">
        <v>2</v>
      </c>
      <c r="B14" s="15" t="s">
        <v>29</v>
      </c>
      <c r="C14" s="16" t="s">
        <v>603</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598</v>
      </c>
      <c r="C22" s="210" t="s">
        <v>599</v>
      </c>
      <c r="D22" s="211">
        <v>44498</v>
      </c>
      <c r="E22" s="212" t="s">
        <v>600</v>
      </c>
      <c r="F22" s="210" t="s">
        <v>601</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L_3.02_AVTO</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автотранспорта</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topLeftCell="A28" zoomScale="80" zoomScaleNormal="80" workbookViewId="0">
      <selection activeCell="E23" sqref="E23"/>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L_3.02_AVTO</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Приобретение автотранспорта</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610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611</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L_3.02_AVTO</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Приобретение автотранспорта</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2024-05-02T20:05:27Z</dcterms:modified>
</cp:coreProperties>
</file>