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Приложения 380 обновить раскидать\"/>
    </mc:Choice>
  </mc:AlternateContent>
  <xr:revisionPtr revIDLastSave="0" documentId="13_ncr:1_{AC622DFB-DB9E-4959-8C0E-D6FE747C8836}" xr6:coauthVersionLast="36" xr6:coauthVersionMax="36" xr10:uidLastSave="{00000000-0000-0000-0000-000000000000}"/>
  <bookViews>
    <workbookView xWindow="0" yWindow="0" windowWidth="28800" windowHeight="11670" xr2:uid="{68DF2E4C-DE9F-49B3-9964-29555080DC75}"/>
  </bookViews>
  <sheets>
    <sheet name="2" sheetId="1" r:id="rId1"/>
  </sheets>
  <definedNames>
    <definedName name="_xlnm.Print_Area" localSheetId="0">'2'!$A$1:$DA$52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J49" i="1" l="1"/>
  <c r="CG49" i="1" s="1"/>
  <c r="CJ46" i="1"/>
  <c r="CG43" i="1"/>
  <c r="CG42" i="1"/>
  <c r="CJ40" i="1"/>
  <c r="CG38" i="1"/>
  <c r="CJ30" i="1"/>
  <c r="CJ23" i="1"/>
  <c r="CJ22" i="1" s="1"/>
  <c r="BZ49" i="1"/>
  <c r="BW49" i="1" s="1"/>
  <c r="BZ46" i="1"/>
  <c r="BW43" i="1"/>
  <c r="BW42" i="1"/>
  <c r="BW38" i="1"/>
  <c r="BZ30" i="1"/>
  <c r="BZ23" i="1"/>
  <c r="BZ22" i="1" s="1"/>
  <c r="BP49" i="1"/>
  <c r="BM49" i="1" s="1"/>
  <c r="BP46" i="1"/>
  <c r="BM43" i="1"/>
  <c r="BM42" i="1"/>
  <c r="BM41" i="1"/>
  <c r="BP30" i="1"/>
  <c r="BP23" i="1"/>
  <c r="BP22" i="1"/>
  <c r="BF49" i="1"/>
  <c r="BC49" i="1" s="1"/>
  <c r="BF46" i="1"/>
  <c r="BC43" i="1"/>
  <c r="BC41" i="1"/>
  <c r="BC38" i="1"/>
  <c r="BC31" i="1"/>
  <c r="BF23" i="1"/>
  <c r="BF22" i="1" s="1"/>
  <c r="AS50" i="1"/>
  <c r="AS47" i="1"/>
  <c r="AS42" i="1"/>
  <c r="AS38" i="1"/>
  <c r="AS31" i="1"/>
  <c r="AN50" i="1"/>
  <c r="AN47" i="1"/>
  <c r="AN43" i="1"/>
  <c r="AN42" i="1"/>
  <c r="AN41" i="1"/>
  <c r="AN38" i="1"/>
  <c r="AI50" i="1"/>
  <c r="AI47" i="1"/>
  <c r="CO29" i="1"/>
  <c r="CL29" i="1" s="1"/>
  <c r="CE29" i="1"/>
  <c r="CB29" i="1" s="1"/>
  <c r="BU29" i="1"/>
  <c r="BU28" i="1" s="1"/>
  <c r="BR28" i="1" s="1"/>
  <c r="BK29" i="1"/>
  <c r="BH29" i="1" s="1"/>
  <c r="BA29" i="1"/>
  <c r="AX29" i="1" s="1"/>
  <c r="AN28" i="1"/>
  <c r="BK28" i="1"/>
  <c r="BH28" i="1" s="1"/>
  <c r="BA28" i="1"/>
  <c r="AX28" i="1" s="1"/>
  <c r="CO23" i="1"/>
  <c r="CL23" i="1" s="1"/>
  <c r="CG23" i="1"/>
  <c r="CE23" i="1"/>
  <c r="CB23" i="1" s="1"/>
  <c r="BW23" i="1"/>
  <c r="BU23" i="1"/>
  <c r="BR23" i="1"/>
  <c r="BM22" i="1"/>
  <c r="BM23" i="1"/>
  <c r="BK23" i="1"/>
  <c r="BH23" i="1" s="1"/>
  <c r="BA23" i="1"/>
  <c r="AX23" i="1" s="1"/>
  <c r="AV23" i="1"/>
  <c r="AS23" i="1" s="1"/>
  <c r="AQ23" i="1"/>
  <c r="AN23" i="1"/>
  <c r="AG23" i="1"/>
  <c r="AD23" i="1" s="1"/>
  <c r="AB23" i="1"/>
  <c r="Y23" i="1" s="1"/>
  <c r="AL23" i="1"/>
  <c r="CL51" i="1"/>
  <c r="CL50" i="1"/>
  <c r="CL49" i="1"/>
  <c r="CL48" i="1"/>
  <c r="CL47" i="1"/>
  <c r="CL46" i="1"/>
  <c r="CL45" i="1"/>
  <c r="CL44" i="1"/>
  <c r="CL43" i="1"/>
  <c r="CL42" i="1"/>
  <c r="CL41" i="1"/>
  <c r="CL40" i="1"/>
  <c r="CL39" i="1"/>
  <c r="CL38" i="1"/>
  <c r="CL37" i="1"/>
  <c r="CL36" i="1"/>
  <c r="CL35" i="1"/>
  <c r="CL34" i="1"/>
  <c r="CL33" i="1"/>
  <c r="CL32" i="1"/>
  <c r="CL31" i="1"/>
  <c r="CL30" i="1"/>
  <c r="CL27" i="1"/>
  <c r="CL26" i="1"/>
  <c r="CL25" i="1"/>
  <c r="CL24" i="1"/>
  <c r="CL21" i="1"/>
  <c r="CL20" i="1"/>
  <c r="CL19" i="1"/>
  <c r="CG51" i="1"/>
  <c r="CG48" i="1"/>
  <c r="CG45" i="1"/>
  <c r="CG39" i="1"/>
  <c r="CG37" i="1"/>
  <c r="CG35" i="1"/>
  <c r="CG34" i="1"/>
  <c r="CG33" i="1"/>
  <c r="CG32" i="1"/>
  <c r="CG27" i="1"/>
  <c r="CG26" i="1"/>
  <c r="CG25" i="1"/>
  <c r="CG24" i="1"/>
  <c r="CG20" i="1"/>
  <c r="CG19" i="1"/>
  <c r="CB51" i="1"/>
  <c r="CB50" i="1"/>
  <c r="CB49" i="1"/>
  <c r="CB48" i="1"/>
  <c r="CB47" i="1"/>
  <c r="CB46" i="1"/>
  <c r="CB45" i="1"/>
  <c r="CB44" i="1"/>
  <c r="CB43" i="1"/>
  <c r="CB42" i="1"/>
  <c r="CB41" i="1"/>
  <c r="CB40" i="1"/>
  <c r="CB39" i="1"/>
  <c r="CB38" i="1"/>
  <c r="CB37" i="1"/>
  <c r="CB36" i="1"/>
  <c r="CB35" i="1"/>
  <c r="CB34" i="1"/>
  <c r="CB33" i="1"/>
  <c r="CB32" i="1"/>
  <c r="CB31" i="1"/>
  <c r="CB30" i="1"/>
  <c r="CB27" i="1"/>
  <c r="CB26" i="1"/>
  <c r="CB25" i="1"/>
  <c r="CB24" i="1"/>
  <c r="CB21" i="1"/>
  <c r="CB20" i="1"/>
  <c r="CB19" i="1"/>
  <c r="BW51" i="1"/>
  <c r="BW48" i="1"/>
  <c r="BW45" i="1"/>
  <c r="BW41" i="1"/>
  <c r="BW39" i="1"/>
  <c r="BW37" i="1"/>
  <c r="BW35" i="1"/>
  <c r="BW34" i="1"/>
  <c r="BW33" i="1"/>
  <c r="BW32" i="1"/>
  <c r="BW27" i="1"/>
  <c r="BW26" i="1"/>
  <c r="BW25" i="1"/>
  <c r="BW24" i="1"/>
  <c r="BW20" i="1"/>
  <c r="BW19" i="1"/>
  <c r="BR51" i="1"/>
  <c r="BR50" i="1"/>
  <c r="BR49" i="1"/>
  <c r="BR48" i="1"/>
  <c r="BR47" i="1"/>
  <c r="BR46" i="1"/>
  <c r="BR45" i="1"/>
  <c r="BR44" i="1"/>
  <c r="BR43" i="1"/>
  <c r="BR42" i="1"/>
  <c r="BR41" i="1"/>
  <c r="BR40" i="1"/>
  <c r="BR39" i="1"/>
  <c r="BR38" i="1"/>
  <c r="BR37" i="1"/>
  <c r="BR36" i="1"/>
  <c r="BR35" i="1"/>
  <c r="BR34" i="1"/>
  <c r="BR33" i="1"/>
  <c r="BR32" i="1"/>
  <c r="BR31" i="1"/>
  <c r="BR30" i="1"/>
  <c r="BR27" i="1"/>
  <c r="BR26" i="1"/>
  <c r="BR25" i="1"/>
  <c r="BR24" i="1"/>
  <c r="BR21" i="1"/>
  <c r="BR20" i="1"/>
  <c r="BR19" i="1"/>
  <c r="BM51" i="1"/>
  <c r="BM48" i="1"/>
  <c r="BM45" i="1"/>
  <c r="BM39" i="1"/>
  <c r="BM38" i="1"/>
  <c r="BM37" i="1"/>
  <c r="BM35" i="1"/>
  <c r="BM34" i="1"/>
  <c r="BM33" i="1"/>
  <c r="BM32" i="1"/>
  <c r="BM27" i="1"/>
  <c r="BM26" i="1"/>
  <c r="BM25" i="1"/>
  <c r="BM24" i="1"/>
  <c r="BM20" i="1"/>
  <c r="BM19" i="1"/>
  <c r="BH51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32" i="1"/>
  <c r="BH31" i="1"/>
  <c r="BH30" i="1"/>
  <c r="BH27" i="1"/>
  <c r="BH26" i="1"/>
  <c r="BH25" i="1"/>
  <c r="BH24" i="1"/>
  <c r="BH21" i="1"/>
  <c r="BH20" i="1"/>
  <c r="BH19" i="1"/>
  <c r="BC51" i="1"/>
  <c r="BC48" i="1"/>
  <c r="BC45" i="1"/>
  <c r="BC39" i="1"/>
  <c r="BC37" i="1"/>
  <c r="BC35" i="1"/>
  <c r="BC34" i="1"/>
  <c r="BC33" i="1"/>
  <c r="BC32" i="1"/>
  <c r="BC27" i="1"/>
  <c r="BC26" i="1"/>
  <c r="BC25" i="1"/>
  <c r="BC24" i="1"/>
  <c r="BC20" i="1"/>
  <c r="BC19" i="1"/>
  <c r="AX51" i="1"/>
  <c r="AX50" i="1"/>
  <c r="AX49" i="1"/>
  <c r="AX48" i="1"/>
  <c r="AX47" i="1"/>
  <c r="AX46" i="1"/>
  <c r="AX45" i="1"/>
  <c r="AX44" i="1"/>
  <c r="AX43" i="1"/>
  <c r="AX42" i="1"/>
  <c r="AX41" i="1"/>
  <c r="AX40" i="1"/>
  <c r="AX39" i="1"/>
  <c r="AX38" i="1"/>
  <c r="AX37" i="1"/>
  <c r="AX36" i="1"/>
  <c r="AX35" i="1"/>
  <c r="AX34" i="1"/>
  <c r="AX33" i="1"/>
  <c r="AX32" i="1"/>
  <c r="AX31" i="1"/>
  <c r="AX30" i="1"/>
  <c r="AX27" i="1"/>
  <c r="AX26" i="1"/>
  <c r="AX25" i="1"/>
  <c r="AX24" i="1"/>
  <c r="AX21" i="1"/>
  <c r="AX20" i="1"/>
  <c r="AX19" i="1"/>
  <c r="AS51" i="1"/>
  <c r="AS48" i="1"/>
  <c r="AS45" i="1"/>
  <c r="AS39" i="1"/>
  <c r="AS37" i="1"/>
  <c r="AS35" i="1"/>
  <c r="AS34" i="1"/>
  <c r="AS33" i="1"/>
  <c r="AS32" i="1"/>
  <c r="AS27" i="1"/>
  <c r="AS26" i="1"/>
  <c r="AS25" i="1"/>
  <c r="AS24" i="1"/>
  <c r="AS20" i="1"/>
  <c r="AS19" i="1"/>
  <c r="AN51" i="1"/>
  <c r="AN48" i="1"/>
  <c r="AN45" i="1"/>
  <c r="AN39" i="1"/>
  <c r="AN37" i="1"/>
  <c r="AN35" i="1"/>
  <c r="AN34" i="1"/>
  <c r="AN33" i="1"/>
  <c r="AN32" i="1"/>
  <c r="AN27" i="1"/>
  <c r="AN26" i="1"/>
  <c r="AN25" i="1"/>
  <c r="AN24" i="1"/>
  <c r="AN20" i="1"/>
  <c r="AN19" i="1"/>
  <c r="AI51" i="1"/>
  <c r="AI48" i="1"/>
  <c r="AI45" i="1"/>
  <c r="AI39" i="1"/>
  <c r="AI37" i="1"/>
  <c r="AI35" i="1"/>
  <c r="AI34" i="1"/>
  <c r="AI33" i="1"/>
  <c r="AI32" i="1"/>
  <c r="AI31" i="1"/>
  <c r="AI27" i="1"/>
  <c r="AI26" i="1"/>
  <c r="AI25" i="1"/>
  <c r="AI24" i="1"/>
  <c r="AI23" i="1"/>
  <c r="AI20" i="1"/>
  <c r="AI19" i="1"/>
  <c r="AD51" i="1"/>
  <c r="AD48" i="1"/>
  <c r="AD45" i="1"/>
  <c r="AD39" i="1"/>
  <c r="AD35" i="1"/>
  <c r="AD34" i="1"/>
  <c r="AD33" i="1"/>
  <c r="AD32" i="1"/>
  <c r="AD27" i="1"/>
  <c r="AD26" i="1"/>
  <c r="AD25" i="1"/>
  <c r="AD24" i="1"/>
  <c r="AD20" i="1"/>
  <c r="AD19" i="1"/>
  <c r="Y51" i="1"/>
  <c r="Y48" i="1"/>
  <c r="Y45" i="1"/>
  <c r="Y39" i="1"/>
  <c r="Y35" i="1"/>
  <c r="Y34" i="1"/>
  <c r="Y33" i="1"/>
  <c r="Y32" i="1"/>
  <c r="Y27" i="1"/>
  <c r="Y26" i="1"/>
  <c r="Y25" i="1"/>
  <c r="Y24" i="1"/>
  <c r="Y20" i="1"/>
  <c r="Y19" i="1"/>
  <c r="CO22" i="1"/>
  <c r="CL22" i="1" s="1"/>
  <c r="CE22" i="1"/>
  <c r="CB22" i="1" s="1"/>
  <c r="BU22" i="1"/>
  <c r="BR22" i="1" s="1"/>
  <c r="BK22" i="1"/>
  <c r="BH22" i="1" s="1"/>
  <c r="BA22" i="1"/>
  <c r="AX22" i="1" s="1"/>
  <c r="AV22" i="1"/>
  <c r="AS22" i="1" s="1"/>
  <c r="AQ22" i="1"/>
  <c r="AN22" i="1" s="1"/>
  <c r="AG22" i="1"/>
  <c r="AD22" i="1" s="1"/>
  <c r="AB22" i="1"/>
  <c r="Y22" i="1" s="1"/>
  <c r="AL22" i="1"/>
  <c r="AI22" i="1" s="1"/>
  <c r="AI43" i="1"/>
  <c r="AI42" i="1"/>
  <c r="AI41" i="1"/>
  <c r="AI38" i="1"/>
  <c r="CY24" i="1"/>
  <c r="CY25" i="1"/>
  <c r="CY26" i="1"/>
  <c r="CY27" i="1"/>
  <c r="CY32" i="1"/>
  <c r="CY33" i="1"/>
  <c r="CY34" i="1"/>
  <c r="CY35" i="1"/>
  <c r="CY37" i="1"/>
  <c r="CY39" i="1"/>
  <c r="CG41" i="1" l="1"/>
  <c r="BZ40" i="1"/>
  <c r="BW40" i="1" s="1"/>
  <c r="BM50" i="1"/>
  <c r="CG50" i="1"/>
  <c r="BP40" i="1"/>
  <c r="BM40" i="1" s="1"/>
  <c r="CG22" i="1"/>
  <c r="CJ29" i="1"/>
  <c r="CG30" i="1"/>
  <c r="CG40" i="1"/>
  <c r="CJ44" i="1"/>
  <c r="CG44" i="1" s="1"/>
  <c r="CG46" i="1"/>
  <c r="CG31" i="1"/>
  <c r="CG47" i="1"/>
  <c r="BZ29" i="1"/>
  <c r="BW30" i="1"/>
  <c r="BW22" i="1"/>
  <c r="BZ44" i="1"/>
  <c r="BW44" i="1" s="1"/>
  <c r="BW46" i="1"/>
  <c r="BW31" i="1"/>
  <c r="BW47" i="1"/>
  <c r="BW50" i="1"/>
  <c r="BP29" i="1"/>
  <c r="BM30" i="1"/>
  <c r="BP44" i="1"/>
  <c r="BM44" i="1" s="1"/>
  <c r="BM46" i="1"/>
  <c r="CY42" i="1"/>
  <c r="BM47" i="1"/>
  <c r="BM31" i="1"/>
  <c r="BC22" i="1"/>
  <c r="BC46" i="1"/>
  <c r="BF44" i="1"/>
  <c r="BC44" i="1" s="1"/>
  <c r="BC47" i="1"/>
  <c r="BF30" i="1"/>
  <c r="CY41" i="1"/>
  <c r="BC50" i="1"/>
  <c r="CY43" i="1"/>
  <c r="BF40" i="1"/>
  <c r="BC42" i="1"/>
  <c r="BC23" i="1"/>
  <c r="AS43" i="1"/>
  <c r="AS41" i="1"/>
  <c r="CY31" i="1"/>
  <c r="AN31" i="1"/>
  <c r="AN29" i="1"/>
  <c r="BR29" i="1"/>
  <c r="CE28" i="1"/>
  <c r="CB28" i="1" s="1"/>
  <c r="CO28" i="1"/>
  <c r="CL28" i="1" s="1"/>
  <c r="CY23" i="1"/>
  <c r="CY22" i="1"/>
  <c r="X37" i="1"/>
  <c r="V37" i="1"/>
  <c r="T38" i="1"/>
  <c r="CY40" i="1" l="1"/>
  <c r="CY36" i="1" s="1"/>
  <c r="BP36" i="1"/>
  <c r="BM36" i="1" s="1"/>
  <c r="CJ36" i="1"/>
  <c r="CG36" i="1" s="1"/>
  <c r="CG29" i="1"/>
  <c r="CJ28" i="1"/>
  <c r="BZ36" i="1"/>
  <c r="BW36" i="1" s="1"/>
  <c r="BZ28" i="1"/>
  <c r="BW29" i="1"/>
  <c r="BM29" i="1"/>
  <c r="BP28" i="1"/>
  <c r="BC40" i="1"/>
  <c r="BF36" i="1"/>
  <c r="BC36" i="1" s="1"/>
  <c r="BF29" i="1"/>
  <c r="BC30" i="1"/>
  <c r="CG28" i="1" l="1"/>
  <c r="CJ21" i="1"/>
  <c r="CJ18" i="1" s="1"/>
  <c r="BW28" i="1"/>
  <c r="BZ21" i="1"/>
  <c r="BZ18" i="1" s="1"/>
  <c r="BM28" i="1"/>
  <c r="BP21" i="1"/>
  <c r="BP18" i="1" s="1"/>
  <c r="BF28" i="1"/>
  <c r="BC29" i="1"/>
  <c r="AD50" i="1"/>
  <c r="AD47" i="1"/>
  <c r="Y50" i="1"/>
  <c r="Y47" i="1"/>
  <c r="AD43" i="1"/>
  <c r="AD42" i="1"/>
  <c r="AD41" i="1"/>
  <c r="AD38" i="1"/>
  <c r="Y43" i="1"/>
  <c r="Y42" i="1"/>
  <c r="Y41" i="1"/>
  <c r="Y38" i="1"/>
  <c r="AD31" i="1"/>
  <c r="Y31" i="1"/>
  <c r="BC28" i="1" l="1"/>
  <c r="BF21" i="1"/>
  <c r="BF18" i="1" s="1"/>
  <c r="AB37" i="1"/>
  <c r="Y37" i="1" s="1"/>
  <c r="AG37" i="1"/>
  <c r="AD37" i="1" s="1"/>
  <c r="AB49" i="1"/>
  <c r="Y49" i="1" s="1"/>
  <c r="AG49" i="1"/>
  <c r="AD49" i="1" s="1"/>
  <c r="AG46" i="1"/>
  <c r="AD46" i="1" s="1"/>
  <c r="AG30" i="1"/>
  <c r="AG29" i="1" l="1"/>
  <c r="AD30" i="1"/>
  <c r="AG40" i="1"/>
  <c r="AD40" i="1" s="1"/>
  <c r="AG44" i="1"/>
  <c r="AD44" i="1" s="1"/>
  <c r="AB46" i="1"/>
  <c r="Y46" i="1" s="1"/>
  <c r="AB30" i="1"/>
  <c r="AB40" i="1"/>
  <c r="Y40" i="1" s="1"/>
  <c r="AB29" i="1" l="1"/>
  <c r="Y30" i="1"/>
  <c r="AG28" i="1"/>
  <c r="AD28" i="1" s="1"/>
  <c r="AD29" i="1"/>
  <c r="AB44" i="1"/>
  <c r="Y44" i="1" s="1"/>
  <c r="AG36" i="1"/>
  <c r="AG21" i="1" l="1"/>
  <c r="AD21" i="1" s="1"/>
  <c r="AD36" i="1"/>
  <c r="Y29" i="1"/>
  <c r="AB28" i="1"/>
  <c r="Y28" i="1" s="1"/>
  <c r="AB36" i="1"/>
  <c r="Y36" i="1" s="1"/>
  <c r="AG18" i="1" l="1"/>
  <c r="AD18" i="1" s="1"/>
  <c r="AB21" i="1"/>
  <c r="Y21" i="1" s="1"/>
  <c r="AB18" i="1" l="1"/>
  <c r="Y18" i="1" s="1"/>
  <c r="AV49" i="1" l="1"/>
  <c r="AS49" i="1" s="1"/>
  <c r="AV46" i="1"/>
  <c r="AQ46" i="1"/>
  <c r="AL49" i="1"/>
  <c r="AI49" i="1" s="1"/>
  <c r="AL46" i="1"/>
  <c r="AI46" i="1" s="1"/>
  <c r="CQ32" i="1"/>
  <c r="T32" i="1" s="1"/>
  <c r="O49" i="1"/>
  <c r="X49" i="1"/>
  <c r="O46" i="1"/>
  <c r="O44" i="1" s="1"/>
  <c r="X46" i="1"/>
  <c r="X44" i="1" s="1"/>
  <c r="O40" i="1"/>
  <c r="X40" i="1"/>
  <c r="O30" i="1"/>
  <c r="O29" i="1" s="1"/>
  <c r="O28" i="1" s="1"/>
  <c r="X30" i="1"/>
  <c r="X29" i="1" s="1"/>
  <c r="X28" i="1" s="1"/>
  <c r="O23" i="1"/>
  <c r="O22" i="1" s="1"/>
  <c r="V23" i="1"/>
  <c r="V22" i="1" s="1"/>
  <c r="W23" i="1"/>
  <c r="W22" i="1" s="1"/>
  <c r="X23" i="1"/>
  <c r="X22" i="1" s="1"/>
  <c r="CT24" i="1"/>
  <c r="CT25" i="1"/>
  <c r="CT26" i="1"/>
  <c r="CT27" i="1"/>
  <c r="CT32" i="1"/>
  <c r="CT33" i="1"/>
  <c r="CT34" i="1"/>
  <c r="CT35" i="1"/>
  <c r="CT37" i="1"/>
  <c r="CT39" i="1"/>
  <c r="CT45" i="1"/>
  <c r="CT48" i="1"/>
  <c r="AV44" i="1" l="1"/>
  <c r="AS44" i="1" s="1"/>
  <c r="AS46" i="1"/>
  <c r="AN46" i="1"/>
  <c r="CQ48" i="1"/>
  <c r="T48" i="1" s="1"/>
  <c r="X36" i="1"/>
  <c r="X21" i="1" s="1"/>
  <c r="X18" i="1" s="1"/>
  <c r="CQ24" i="1"/>
  <c r="T24" i="1" s="1"/>
  <c r="O36" i="1"/>
  <c r="O21" i="1" s="1"/>
  <c r="O18" i="1" s="1"/>
  <c r="CQ39" i="1"/>
  <c r="T39" i="1" s="1"/>
  <c r="CQ45" i="1"/>
  <c r="T45" i="1" s="1"/>
  <c r="CQ37" i="1"/>
  <c r="T37" i="1" s="1"/>
  <c r="CQ33" i="1"/>
  <c r="T33" i="1" s="1"/>
  <c r="CQ34" i="1"/>
  <c r="T34" i="1" s="1"/>
  <c r="CQ27" i="1"/>
  <c r="T27" i="1" s="1"/>
  <c r="CQ26" i="1"/>
  <c r="T26" i="1" s="1"/>
  <c r="CQ25" i="1"/>
  <c r="T25" i="1" s="1"/>
  <c r="AL40" i="1"/>
  <c r="AI40" i="1" s="1"/>
  <c r="CQ35" i="1"/>
  <c r="T35" i="1" s="1"/>
  <c r="CT23" i="1"/>
  <c r="CT31" i="1"/>
  <c r="AV30" i="1"/>
  <c r="AV40" i="1"/>
  <c r="CT42" i="1"/>
  <c r="CT43" i="1"/>
  <c r="CT49" i="1"/>
  <c r="AQ44" i="1"/>
  <c r="AQ30" i="1"/>
  <c r="AQ40" i="1"/>
  <c r="AQ49" i="1"/>
  <c r="CT50" i="1"/>
  <c r="CT47" i="1"/>
  <c r="CY21" i="1" s="1"/>
  <c r="CY18" i="1" s="1"/>
  <c r="CQ43" i="1"/>
  <c r="T43" i="1" s="1"/>
  <c r="CQ42" i="1"/>
  <c r="T42" i="1" s="1"/>
  <c r="CT41" i="1"/>
  <c r="AL30" i="1"/>
  <c r="CT46" i="1"/>
  <c r="AL44" i="1"/>
  <c r="AL29" i="1" l="1"/>
  <c r="AI30" i="1"/>
  <c r="AV36" i="1"/>
  <c r="AS36" i="1" s="1"/>
  <c r="AS40" i="1"/>
  <c r="AS30" i="1"/>
  <c r="AV29" i="1"/>
  <c r="AN49" i="1"/>
  <c r="AN44" i="1"/>
  <c r="AN40" i="1"/>
  <c r="CY30" i="1"/>
  <c r="AN30" i="1"/>
  <c r="CT44" i="1"/>
  <c r="AI44" i="1"/>
  <c r="CQ44" i="1" s="1"/>
  <c r="T44" i="1" s="1"/>
  <c r="CT22" i="1"/>
  <c r="BM21" i="1"/>
  <c r="CT40" i="1"/>
  <c r="CT30" i="1"/>
  <c r="BC21" i="1"/>
  <c r="CQ46" i="1"/>
  <c r="T46" i="1" s="1"/>
  <c r="CQ41" i="1"/>
  <c r="T41" i="1" s="1"/>
  <c r="CG21" i="1"/>
  <c r="CQ23" i="1"/>
  <c r="T23" i="1" s="1"/>
  <c r="CQ47" i="1"/>
  <c r="T47" i="1" s="1"/>
  <c r="CQ31" i="1"/>
  <c r="T31" i="1" s="1"/>
  <c r="CQ50" i="1"/>
  <c r="T50" i="1" s="1"/>
  <c r="AQ36" i="1"/>
  <c r="AL36" i="1"/>
  <c r="AI36" i="1" s="1"/>
  <c r="CQ49" i="1"/>
  <c r="T49" i="1" s="1"/>
  <c r="AL28" i="1" l="1"/>
  <c r="AI28" i="1" s="1"/>
  <c r="AI29" i="1"/>
  <c r="AV28" i="1"/>
  <c r="CY29" i="1"/>
  <c r="AS29" i="1"/>
  <c r="CQ29" i="1" s="1"/>
  <c r="T29" i="1" s="1"/>
  <c r="AN36" i="1"/>
  <c r="CT29" i="1"/>
  <c r="CQ22" i="1"/>
  <c r="T22" i="1" s="1"/>
  <c r="BW21" i="1"/>
  <c r="CT36" i="1"/>
  <c r="CQ30" i="1"/>
  <c r="T30" i="1" s="1"/>
  <c r="CQ40" i="1"/>
  <c r="T40" i="1" s="1"/>
  <c r="BM18" i="1"/>
  <c r="BC18" i="1"/>
  <c r="CQ36" i="1"/>
  <c r="T36" i="1" s="1"/>
  <c r="AS28" i="1" l="1"/>
  <c r="CQ28" i="1" s="1"/>
  <c r="T28" i="1" s="1"/>
  <c r="CY28" i="1"/>
  <c r="AV21" i="1"/>
  <c r="BW18" i="1"/>
  <c r="CT28" i="1"/>
  <c r="AL21" i="1"/>
  <c r="AI21" i="1" s="1"/>
  <c r="CG18" i="1"/>
  <c r="AQ21" i="1"/>
  <c r="AN21" i="1" s="1"/>
  <c r="AS21" i="1" l="1"/>
  <c r="AV18" i="1"/>
  <c r="AS18" i="1" s="1"/>
  <c r="AL18" i="1"/>
  <c r="CT18" i="1" s="1"/>
  <c r="CT21" i="1"/>
  <c r="AQ18" i="1"/>
  <c r="CQ21" i="1"/>
  <c r="T21" i="1" s="1"/>
  <c r="AI18" i="1" l="1"/>
  <c r="CQ18" i="1" s="1"/>
  <c r="T18" i="1" s="1"/>
  <c r="AN18" i="1"/>
  <c r="V46" i="1" l="1"/>
  <c r="V44" i="1" s="1"/>
  <c r="W37" i="1"/>
  <c r="W30" i="1"/>
  <c r="W29" i="1" s="1"/>
  <c r="W28" i="1" s="1"/>
  <c r="V30" i="1" l="1"/>
  <c r="V29" i="1" s="1"/>
  <c r="V28" i="1" s="1"/>
  <c r="W49" i="1" l="1"/>
  <c r="W46" i="1"/>
  <c r="W44" i="1" s="1"/>
  <c r="V40" i="1"/>
  <c r="V36" i="1" s="1"/>
  <c r="W40" i="1" l="1"/>
  <c r="W36" i="1"/>
  <c r="W21" i="1" s="1"/>
  <c r="W18" i="1" s="1"/>
  <c r="V49" i="1"/>
  <c r="V21" i="1" s="1"/>
  <c r="V18" i="1" s="1"/>
  <c r="CV47" i="1" l="1"/>
  <c r="CV50" i="1"/>
  <c r="CV41" i="1"/>
  <c r="U41" i="1" s="1"/>
  <c r="CV35" i="1"/>
  <c r="U35" i="1" s="1"/>
  <c r="CV48" i="1"/>
  <c r="CV27" i="1"/>
  <c r="U27" i="1" s="1"/>
  <c r="CV18" i="1"/>
  <c r="U18" i="1" s="1"/>
  <c r="CV22" i="1"/>
  <c r="U22" i="1" s="1"/>
  <c r="CV28" i="1"/>
  <c r="U28" i="1" s="1"/>
  <c r="U38" i="1"/>
  <c r="CV32" i="1"/>
  <c r="U32" i="1" s="1"/>
  <c r="CV25" i="1"/>
  <c r="U25" i="1" s="1"/>
  <c r="CV23" i="1"/>
  <c r="U23" i="1" s="1"/>
  <c r="CV37" i="1"/>
  <c r="U37" i="1" s="1"/>
  <c r="CV44" i="1"/>
  <c r="CV36" i="1"/>
  <c r="U36" i="1" s="1"/>
  <c r="CV31" i="1"/>
  <c r="U31" i="1" s="1"/>
  <c r="CV43" i="1"/>
  <c r="U43" i="1" s="1"/>
  <c r="CV46" i="1"/>
  <c r="CV21" i="1"/>
  <c r="U21" i="1" s="1"/>
  <c r="CV42" i="1"/>
  <c r="U42" i="1" s="1"/>
  <c r="CV30" i="1"/>
  <c r="U30" i="1" s="1"/>
  <c r="CV29" i="1"/>
  <c r="U29" i="1" s="1"/>
  <c r="CV40" i="1"/>
  <c r="U40" i="1" s="1"/>
  <c r="CV45" i="1"/>
  <c r="CV33" i="1"/>
  <c r="U33" i="1" s="1"/>
  <c r="CV24" i="1"/>
  <c r="U24" i="1" s="1"/>
  <c r="CV39" i="1"/>
  <c r="U39" i="1" s="1"/>
  <c r="CV34" i="1"/>
  <c r="U34" i="1" s="1"/>
  <c r="CV26" i="1"/>
  <c r="U26" i="1" s="1"/>
  <c r="CV49" i="1"/>
</calcChain>
</file>

<file path=xl/sharedStrings.xml><?xml version="1.0" encoding="utf-8"?>
<sst xmlns="http://schemas.openxmlformats.org/spreadsheetml/2006/main" count="2868" uniqueCount="198">
  <si>
    <t>Приложение  № 2</t>
  </si>
  <si>
    <t>к приказу Минэнерго России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</si>
  <si>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</si>
  <si>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</si>
  <si>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</si>
  <si>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</si>
  <si>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</si>
  <si>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</si>
  <si>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</si>
  <si>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</si>
  <si>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</si>
  <si>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</si>
  <si>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</si>
  <si>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</si>
  <si>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</si>
  <si>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</si>
  <si>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</si>
  <si>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</si>
  <si>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</si>
  <si>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</si>
  <si>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</si>
  <si>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</si>
  <si>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</si>
  <si>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</si>
  <si>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</si>
  <si>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</si>
  <si>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</si>
  <si>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</si>
  <si>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</si>
  <si>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</si>
  <si>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</si>
  <si>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</si>
  <si>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</si>
  <si>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</si>
  <si>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</si>
  <si>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</si>
  <si>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</si>
  <si>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</si>
  <si>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</si>
  <si>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</si>
  <si>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</si>
  <si>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</si>
  <si>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</si>
  <si>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</si>
  <si>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</si>
  <si>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</si>
  <si>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</si>
  <si>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</si>
  <si>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</si>
  <si>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</si>
  <si>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</si>
  <si>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</si>
  <si>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</si>
  <si>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</si>
  <si>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</si>
  <si>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</si>
  <si>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</si>
  <si>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</si>
  <si>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</si>
  <si>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</si>
  <si>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</si>
  <si>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</si>
  <si>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</si>
  <si>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</si>
  <si>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</si>
  <si>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</si>
  <si>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</si>
  <si>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</si>
  <si>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</si>
  <si>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</si>
  <si>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</si>
  <si>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</si>
  <si>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</si>
  <si>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</si>
  <si>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</si>
  <si>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</si>
  <si>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</si>
  <si>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</si>
  <si>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</si>
  <si>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</si>
  <si>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Реконструкция прочих объектов основных средств всего, в том числе: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</si>
  <si>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</si>
  <si>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</si>
  <si>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</si>
  <si>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</si>
  <si>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</si>
  <si>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</si>
  <si>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</si>
  <si>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</si>
  <si>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</si>
  <si>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</si>
  <si>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L_3.04_ENERGOSB</t>
  </si>
  <si>
    <t>1.3.2.1.2</t>
  </si>
  <si>
    <t>Модернизация, техническое перевооружение прочих объектов основных средств всего, в том числе: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</si>
  <si>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</si>
  <si>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</si>
  <si>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</si>
  <si>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</si>
  <si>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</si>
  <si>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</si>
  <si>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</si>
  <si>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</si>
  <si>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</si>
  <si>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</si>
  <si>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</si>
  <si>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</si>
  <si>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</si>
  <si>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</si>
  <si>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Приобретение вычислительной и организационной техники</t>
  </si>
  <si>
    <t>L_3.01_VTIOT</t>
  </si>
  <si>
    <t>Приобретение автотранспорта</t>
  </si>
  <si>
    <t>L_3.02_AVTO</t>
  </si>
  <si>
    <t>Создание интеллектуальной системы учета электрической энергии</t>
  </si>
  <si>
    <t>L_3.05_ISUEE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</si>
  <si>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</si>
  <si>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</si>
  <si>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</si>
  <si>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</si>
  <si>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</si>
  <si>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</si>
  <si>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Приобретение программного обеспечения для осуществления энергосбытовой деятельности</t>
  </si>
  <si>
    <t>O_3.08_SOFT</t>
  </si>
  <si>
    <t>1.3.4</t>
  </si>
  <si>
    <t>Покупка земельных участков для целей реализации инвестиционных проектов, всего, в том числе:</t>
  </si>
  <si>
    <t>1.3.5</t>
  </si>
  <si>
    <t>Прочие инвестиционные проекты, всего, в том числе:</t>
  </si>
  <si>
    <t>Мероприятия по исполнению требований федерального законодательства</t>
  </si>
  <si>
    <t>O_3.06_OOOS</t>
  </si>
  <si>
    <t>1.4</t>
  </si>
  <si>
    <t>Иные инвестиционные проекты, всего, в том числе:</t>
  </si>
  <si>
    <t>от 5 мая 2016 г. № 380</t>
  </si>
  <si>
    <t>нд</t>
  </si>
  <si>
    <t>Финансирование капитальных вложений 
2023 года в прогнозных ценах, млн рублей (с НДС)</t>
  </si>
  <si>
    <t>Утвержденный план</t>
  </si>
  <si>
    <t>Факт</t>
  </si>
  <si>
    <t>Утвержденный план 2024 года</t>
  </si>
  <si>
    <t>Предложение по корректировке утвержденного плана 2024 года</t>
  </si>
  <si>
    <t>План 2025 года</t>
  </si>
  <si>
    <t>Предложение по корректировке утвержденного плана 2025 года</t>
  </si>
  <si>
    <t>План 2026 года</t>
  </si>
  <si>
    <t>Предложение по корректировке утвержденного плана 2026 года</t>
  </si>
  <si>
    <t>План 2027 года</t>
  </si>
  <si>
    <t>Предложение по корректировке утвержденного плана 2027 года</t>
  </si>
  <si>
    <t>План 2028 года</t>
  </si>
  <si>
    <t>Предложение по корректировке утвержденного плана 2028 года</t>
  </si>
  <si>
    <t>План 2029 года</t>
  </si>
  <si>
    <t>Предложение по корректировке утвержденного плана 2029 года</t>
  </si>
  <si>
    <t>Г</t>
  </si>
  <si>
    <t xml:space="preserve">Фактический объем финансирования на 01.01.2023 года, млн рублей 
(с НДС) </t>
  </si>
  <si>
    <t>План 
на 01.01.2023 года</t>
  </si>
  <si>
    <t>План 
на 01.01.2024</t>
  </si>
  <si>
    <t>Предложение по корректировке утвержденного плана на 01.01.2024</t>
  </si>
  <si>
    <t>Приобретение объектов недвижимости для центров обслуживания клиентов (ЦОК)</t>
  </si>
  <si>
    <t>L_3.03_COK.POK</t>
  </si>
  <si>
    <t>Отказ от реализации с перераспределением средств по другим титулам в рамках утвержденной инвестиционной программы 2022-2024 годов в отношении 2023 года.</t>
  </si>
  <si>
    <t>Энергосбережение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</si>
  <si>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</si>
  <si>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</si>
  <si>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</si>
  <si>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</si>
  <si>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</si>
  <si>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</si>
  <si>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</si>
  <si>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</si>
  <si>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</si>
  <si>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</si>
  <si>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</si>
  <si>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</si>
  <si>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</si>
  <si>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</si>
  <si>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</si>
  <si>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</si>
  <si>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</si>
  <si>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</si>
  <si>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</si>
  <si>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</si>
  <si>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</si>
  <si>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</si>
  <si>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</si>
  <si>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</si>
  <si>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</si>
  <si>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</si>
  <si>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</si>
  <si>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</si>
  <si>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</si>
  <si>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</si>
  <si>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Корректировка состава мероприятий инвестиционного проекта в отношении 2024 года обусловлена существенным изменением рыночной конъюнктуры, ценовых параметров, и направлена на сохранение общего объема финансирования и освоения капитальных вложений в рамках инвестиционной программы, с учетом включенных в необходимую валовую выручку АО "Ульяновскэнерго" на 2024 год источников финансирования инвестиционной программы.</t>
  </si>
  <si>
    <t>Итого за период реализации инвестиционной программы
(с учетом корректировки утвержденного плана)</t>
  </si>
  <si>
    <t>Отказ от реализации инвестиционного проекта в связи с тем, что: 1. 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год. Источник "Амортизация" был скорректирован до 12,5 млн. руб. (заявлено АО "Ульяновскэнерго" 37 млн. руб, в т.ч. 18,8 млн. руб. в качестве источника финансирования утвержденной инвестиционной программы 2024 года). 2. Отсутствие требуемой проектной документации для осуществления строительно-монтажных работ. 3. Включение мероприятий в программу энергосбережения и повышения энергетической эффеткивности АО "Ульяновскэнерго" с предполагаемой реализацией за счет собственных средств. Остаток средств (2,6 млн. руб. без НДС) перераспределен на финансирование мероприятий титула "Создание интеллектуальной системы учета электрической энергии" (L_3.05_ISUEE).</t>
  </si>
  <si>
    <t>Итого за период реализации инвестиционной программы
(с учетом утвержденного плана)</t>
  </si>
  <si>
    <t>План (с учетом утвержденного плана)</t>
  </si>
  <si>
    <t>План (с учетом предложения по корректировке утвержденного плана)</t>
  </si>
  <si>
    <t>Корректировка состава мероприятий инвестиционного проекта в отношении 2024 года обусловлена существенным изменением рыночной конъюнктуры, ценовых параметров, и направлена на сохранение общего объема финансирования и освоения капитальных вложений в рамках инвестиционной программы, с учетом включенных в необходимую валовую выручку АО "Ульяновскэнерго" на 2024 год источников финансирования инвестиционной программы. Включено перераспределение 2,6 млн. руб. без НДС в связи с отказом от реализации инвестиционного проекта "Энергосбережение"	(L_3.04_ENERGOSB) (по причине: финансирование инвестиционной программы АО "Ульяновскэнерго" на 2024 год не в полном объеме учтено Агентством по регулированию цен и тарифов Ульяновской области при утверждении сбытовых надбавок на 2024 год, отсутствие требуемой проектной документации для осуществления строительно-монтажных работ, включение мероприятий в программу энергосбережения и повышения энергетической эффеткивности АО "Ульяновскэнерго" с предполагаемой реализацией за счет собственных средств).</t>
  </si>
  <si>
    <t>Отказ от реализации</t>
  </si>
  <si>
    <t>Планирование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</si>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</sst>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1" fillId="0" borderId="0" xfId="0" applyFont="1"/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top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horizontal="right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7" fillId="0" borderId="0" xfId="2" applyNumberFormat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Border="1"/>
    <xf numFmtId="49" fontId="7" fillId="0" borderId="1" xfId="2" applyNumberFormat="1" applyFont="1" applyBorder="1" applyAlignment="1">
      <alignment horizontal="left" vertical="center"/>
    </xf>
    <xf numFmtId="0" fontId="7" fillId="0" borderId="1" xfId="2" applyFont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 wrapText="1" indent="1"/>
    </xf>
    <xf numFmtId="0" fontId="7" fillId="0" borderId="1" xfId="2" applyFont="1" applyBorder="1" applyAlignment="1">
      <alignment horizontal="left" vertical="center" wrapText="1" indent="2"/>
    </xf>
    <xf numFmtId="0" fontId="7" fillId="0" borderId="1" xfId="2" applyFont="1" applyBorder="1" applyAlignment="1">
      <alignment horizontal="left" vertical="center" wrapText="1" indent="3"/>
    </xf>
    <xf numFmtId="0" fontId="7" fillId="0" borderId="1" xfId="2" applyFont="1" applyBorder="1" applyAlignment="1">
      <alignment horizontal="left" vertical="center" wrapText="1" indent="4"/>
    </xf>
    <xf numFmtId="0" fontId="7" fillId="0" borderId="1" xfId="2" applyFont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left" vertical="center" indent="1"/>
    </xf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164" fontId="7" fillId="0" borderId="0" xfId="2" applyNumberFormat="1" applyFont="1" applyAlignment="1">
      <alignment vertical="top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 xr:uid="{59AD0707-6013-438E-B0C5-AC214E26CE46}"/>
    <cellStyle name="Обычный 7" xfId="2" xr:uid="{5DDB16AA-2EE3-4D35-B889-0902429D8159}"/>
  </cellStyles>
  <dxfs count="1">
    <dxf>
      <fill>
        <patternFill>
          <bgColor rgb="FFFFB7B7"/>
        </patternFill>
      </fill>
    </dxf>
  </dxfs>
  <tableStyles count="0" defaultTableStyle="TableStyleMedium2" defaultPivotStyle="PivotStyleLight16"/>
  <colors>
    <mruColors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EE8D4-0D0A-45DE-9124-C49799CA84B0}">
  <sheetPr>
    <tabColor rgb="FF92D050"/>
  </sheetPr>
  <dimension ref="A1:DA52"/>
  <sheetViews>
    <sheetView tabSelected="1" zoomScale="55" zoomScaleNormal="55" zoomScaleSheetLayoutView="70" workbookViewId="0">
      <selection activeCell="R21" sqref="R21"/>
    </sheetView>
  </sheetViews>
  <sheetFormatPr defaultRowHeight="15.75" outlineLevelRow="1" x14ac:dyDescent="0.25"/>
  <cols>
    <col min="1" max="1" width="10.625" style="3" customWidth="1"/>
    <col min="2" max="2" width="32.875" style="3" customWidth="1"/>
    <col min="3" max="3" width="24.875" style="3" customWidth="1"/>
    <col min="4" max="4" width="16" style="3" customWidth="1"/>
    <col min="5" max="7" width="9" style="3" customWidth="1"/>
    <col min="8" max="8" width="7.625" style="3" customWidth="1"/>
    <col min="9" max="9" width="11.75" style="3" customWidth="1"/>
    <col min="10" max="10" width="7.625" style="3" customWidth="1"/>
    <col min="11" max="11" width="6.75" style="3" customWidth="1"/>
    <col min="12" max="12" width="12.125" style="3" customWidth="1"/>
    <col min="13" max="13" width="6" style="1" customWidth="1"/>
    <col min="14" max="14" width="8.125" style="1" customWidth="1"/>
    <col min="15" max="15" width="16.75" style="1" customWidth="1"/>
    <col min="16" max="16" width="17.75" style="1" customWidth="1"/>
    <col min="17" max="17" width="18.125" style="1" customWidth="1"/>
    <col min="18" max="18" width="16.75" style="1" customWidth="1"/>
    <col min="19" max="19" width="19.375" style="1" customWidth="1"/>
    <col min="20" max="20" width="10.125" style="1" customWidth="1"/>
    <col min="21" max="21" width="9.625" style="1" customWidth="1"/>
    <col min="22" max="22" width="8.75" style="1" customWidth="1"/>
    <col min="23" max="23" width="8.625" style="1" customWidth="1"/>
    <col min="24" max="24" width="8.875" style="1" customWidth="1"/>
    <col min="25" max="25" width="7.625" style="1" customWidth="1"/>
    <col min="26" max="26" width="5.875" style="1" customWidth="1"/>
    <col min="27" max="27" width="8" style="1" customWidth="1"/>
    <col min="28" max="28" width="10.875" style="1" customWidth="1"/>
    <col min="29" max="29" width="6.125" style="1" customWidth="1"/>
    <col min="30" max="30" width="7" style="1" customWidth="1"/>
    <col min="31" max="31" width="5.875" style="1" customWidth="1"/>
    <col min="32" max="32" width="10.375" style="1" customWidth="1"/>
    <col min="33" max="33" width="11.75" style="1" customWidth="1"/>
    <col min="34" max="34" width="7" style="1" customWidth="1"/>
    <col min="35" max="35" width="7.875" style="1" customWidth="1"/>
    <col min="36" max="36" width="6.5" style="1" customWidth="1"/>
    <col min="37" max="37" width="8.875" style="1" customWidth="1"/>
    <col min="38" max="38" width="10.75" style="1" customWidth="1"/>
    <col min="39" max="39" width="6" style="3" customWidth="1"/>
    <col min="40" max="40" width="8.375" style="3" customWidth="1"/>
    <col min="41" max="41" width="5.625" style="3" customWidth="1"/>
    <col min="42" max="42" width="8.625" style="3" customWidth="1"/>
    <col min="43" max="43" width="10.25" style="3" customWidth="1"/>
    <col min="44" max="44" width="6.75" style="3" customWidth="1"/>
    <col min="45" max="45" width="9" style="3" customWidth="1"/>
    <col min="46" max="46" width="6.125" style="3" customWidth="1"/>
    <col min="47" max="47" width="8.875" style="3" customWidth="1"/>
    <col min="48" max="48" width="10.375" style="3" customWidth="1"/>
    <col min="49" max="49" width="7.875" style="3" customWidth="1"/>
    <col min="50" max="51" width="7.25" style="3" customWidth="1"/>
    <col min="52" max="52" width="9.25" style="3" customWidth="1"/>
    <col min="53" max="53" width="9.75" style="3" customWidth="1"/>
    <col min="54" max="56" width="7.25" style="3" customWidth="1"/>
    <col min="57" max="57" width="8.75" style="3" customWidth="1"/>
    <col min="58" max="58" width="9.75" style="3" customWidth="1"/>
    <col min="59" max="61" width="7.25" style="3" customWidth="1"/>
    <col min="62" max="62" width="8.625" style="3" customWidth="1"/>
    <col min="63" max="63" width="10.25" style="3" customWidth="1"/>
    <col min="64" max="64" width="7.25" style="3" customWidth="1"/>
    <col min="65" max="94" width="7.25" style="19" customWidth="1"/>
    <col min="95" max="95" width="8.25" style="3" customWidth="1"/>
    <col min="96" max="96" width="6.125" style="3" customWidth="1"/>
    <col min="97" max="97" width="9.5" style="3" customWidth="1"/>
    <col min="98" max="98" width="11.25" style="3" customWidth="1"/>
    <col min="99" max="99" width="7.375" style="3" customWidth="1"/>
    <col min="100" max="100" width="9" style="3"/>
    <col min="101" max="101" width="5.875" style="3" customWidth="1"/>
    <col min="102" max="102" width="9.375" style="3" customWidth="1"/>
    <col min="103" max="103" width="10.375" style="3" customWidth="1"/>
    <col min="104" max="104" width="7.125" style="3" customWidth="1"/>
    <col min="105" max="105" width="62.25" style="3" customWidth="1"/>
    <col min="106" max="16384" width="9" style="3"/>
  </cols>
  <sheetData>
    <row r="1" spans="1:105" ht="18.75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 t="s">
        <v>0</v>
      </c>
      <c r="AM1" s="1"/>
      <c r="AN1" s="1"/>
      <c r="AO1" s="1"/>
    </row>
    <row r="2" spans="1:105" ht="18.75" outlineLevel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 t="s">
        <v>1</v>
      </c>
      <c r="AM2" s="1"/>
      <c r="AN2" s="1"/>
      <c r="AO2" s="1"/>
    </row>
    <row r="3" spans="1:105" ht="18.75" outlineLevel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 t="s">
        <v>130</v>
      </c>
      <c r="AM3" s="1"/>
      <c r="AN3" s="1"/>
      <c r="AO3" s="1"/>
    </row>
    <row r="4" spans="1:105" ht="18.75" outlineLevel="1" x14ac:dyDescent="0.25">
      <c r="A4" s="45" t="s">
        <v>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M4" s="1"/>
      <c r="AN4" s="1"/>
      <c r="AO4" s="1"/>
    </row>
    <row r="5" spans="1:105" ht="18.75" outlineLevel="1" x14ac:dyDescent="0.3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</row>
    <row r="6" spans="1:105" ht="18.75" outlineLevel="1" x14ac:dyDescent="0.25">
      <c r="A6" s="56" t="s">
        <v>195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</row>
    <row r="7" spans="1:105" ht="18.75" customHeight="1" outlineLevel="1" x14ac:dyDescent="0.25">
      <c r="A7" s="57" t="s">
        <v>3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7"/>
      <c r="AJ7" s="7"/>
      <c r="AK7" s="7"/>
      <c r="AL7" s="3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</row>
    <row r="8" spans="1:105" ht="18.75" outlineLevel="1" x14ac:dyDescent="0.3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M8" s="1"/>
      <c r="AN8" s="1"/>
      <c r="AO8" s="1"/>
      <c r="DA8" s="4"/>
    </row>
    <row r="9" spans="1:105" ht="18.75" outlineLevel="1" x14ac:dyDescent="0.3">
      <c r="A9" s="41" t="s">
        <v>196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</row>
    <row r="10" spans="1:105" ht="18.75" outlineLevel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18.75" outlineLevel="1" x14ac:dyDescent="0.3">
      <c r="A11" s="41" t="s">
        <v>197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outlineLevel="1" x14ac:dyDescent="0.25">
      <c r="A12" s="46" t="s">
        <v>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</row>
    <row r="13" spans="1:105" outlineLevel="1" x14ac:dyDescent="0.25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Z13" s="12"/>
    </row>
    <row r="14" spans="1:105" ht="63.75" customHeight="1" x14ac:dyDescent="0.25">
      <c r="A14" s="47" t="s">
        <v>5</v>
      </c>
      <c r="B14" s="47" t="s">
        <v>6</v>
      </c>
      <c r="C14" s="47" t="s">
        <v>7</v>
      </c>
      <c r="D14" s="48" t="s">
        <v>8</v>
      </c>
      <c r="E14" s="48" t="s">
        <v>9</v>
      </c>
      <c r="F14" s="47" t="s">
        <v>10</v>
      </c>
      <c r="G14" s="47"/>
      <c r="H14" s="47" t="s">
        <v>11</v>
      </c>
      <c r="I14" s="47"/>
      <c r="J14" s="47"/>
      <c r="K14" s="47"/>
      <c r="L14" s="47"/>
      <c r="M14" s="47"/>
      <c r="N14" s="61" t="s">
        <v>12</v>
      </c>
      <c r="O14" s="64" t="s">
        <v>148</v>
      </c>
      <c r="P14" s="47" t="s">
        <v>13</v>
      </c>
      <c r="Q14" s="47"/>
      <c r="R14" s="47"/>
      <c r="S14" s="47"/>
      <c r="T14" s="47" t="s">
        <v>14</v>
      </c>
      <c r="U14" s="47"/>
      <c r="V14" s="49" t="s">
        <v>15</v>
      </c>
      <c r="W14" s="50"/>
      <c r="X14" s="51"/>
      <c r="Y14" s="47" t="s">
        <v>132</v>
      </c>
      <c r="Z14" s="47"/>
      <c r="AA14" s="47"/>
      <c r="AB14" s="47"/>
      <c r="AC14" s="47"/>
      <c r="AD14" s="47"/>
      <c r="AE14" s="47"/>
      <c r="AF14" s="47"/>
      <c r="AG14" s="47"/>
      <c r="AH14" s="47"/>
      <c r="AI14" s="47" t="s">
        <v>16</v>
      </c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58" t="s">
        <v>17</v>
      </c>
    </row>
    <row r="15" spans="1:105" ht="85.5" customHeight="1" x14ac:dyDescent="0.25">
      <c r="A15" s="47"/>
      <c r="B15" s="47"/>
      <c r="C15" s="47"/>
      <c r="D15" s="48"/>
      <c r="E15" s="48"/>
      <c r="F15" s="47"/>
      <c r="G15" s="47"/>
      <c r="H15" s="42" t="s">
        <v>18</v>
      </c>
      <c r="I15" s="43"/>
      <c r="J15" s="44"/>
      <c r="K15" s="52" t="s">
        <v>19</v>
      </c>
      <c r="L15" s="53"/>
      <c r="M15" s="54"/>
      <c r="N15" s="62"/>
      <c r="O15" s="65"/>
      <c r="P15" s="47" t="s">
        <v>18</v>
      </c>
      <c r="Q15" s="47"/>
      <c r="R15" s="47" t="s">
        <v>19</v>
      </c>
      <c r="S15" s="47"/>
      <c r="T15" s="47"/>
      <c r="U15" s="47"/>
      <c r="V15" s="52"/>
      <c r="W15" s="53"/>
      <c r="X15" s="54"/>
      <c r="Y15" s="47" t="s">
        <v>133</v>
      </c>
      <c r="Z15" s="47"/>
      <c r="AA15" s="47"/>
      <c r="AB15" s="47"/>
      <c r="AC15" s="47"/>
      <c r="AD15" s="47" t="s">
        <v>134</v>
      </c>
      <c r="AE15" s="47"/>
      <c r="AF15" s="47"/>
      <c r="AG15" s="47"/>
      <c r="AH15" s="47"/>
      <c r="AI15" s="42" t="s">
        <v>135</v>
      </c>
      <c r="AJ15" s="43"/>
      <c r="AK15" s="43"/>
      <c r="AL15" s="43"/>
      <c r="AM15" s="44"/>
      <c r="AN15" s="42" t="s">
        <v>136</v>
      </c>
      <c r="AO15" s="43"/>
      <c r="AP15" s="43"/>
      <c r="AQ15" s="43"/>
      <c r="AR15" s="44"/>
      <c r="AS15" s="42" t="s">
        <v>137</v>
      </c>
      <c r="AT15" s="43"/>
      <c r="AU15" s="43"/>
      <c r="AV15" s="43"/>
      <c r="AW15" s="44"/>
      <c r="AX15" s="42" t="s">
        <v>138</v>
      </c>
      <c r="AY15" s="43"/>
      <c r="AZ15" s="43"/>
      <c r="BA15" s="43"/>
      <c r="BB15" s="44"/>
      <c r="BC15" s="42" t="s">
        <v>139</v>
      </c>
      <c r="BD15" s="43"/>
      <c r="BE15" s="43"/>
      <c r="BF15" s="43"/>
      <c r="BG15" s="44"/>
      <c r="BH15" s="42" t="s">
        <v>140</v>
      </c>
      <c r="BI15" s="43"/>
      <c r="BJ15" s="43"/>
      <c r="BK15" s="43"/>
      <c r="BL15" s="44"/>
      <c r="BM15" s="42" t="s">
        <v>141</v>
      </c>
      <c r="BN15" s="43"/>
      <c r="BO15" s="43"/>
      <c r="BP15" s="43"/>
      <c r="BQ15" s="44"/>
      <c r="BR15" s="42" t="s">
        <v>142</v>
      </c>
      <c r="BS15" s="43"/>
      <c r="BT15" s="43"/>
      <c r="BU15" s="43"/>
      <c r="BV15" s="44"/>
      <c r="BW15" s="42" t="s">
        <v>143</v>
      </c>
      <c r="BX15" s="43"/>
      <c r="BY15" s="43"/>
      <c r="BZ15" s="43"/>
      <c r="CA15" s="44"/>
      <c r="CB15" s="42" t="s">
        <v>144</v>
      </c>
      <c r="CC15" s="43"/>
      <c r="CD15" s="43"/>
      <c r="CE15" s="43"/>
      <c r="CF15" s="44"/>
      <c r="CG15" s="42" t="s">
        <v>145</v>
      </c>
      <c r="CH15" s="43"/>
      <c r="CI15" s="43"/>
      <c r="CJ15" s="43"/>
      <c r="CK15" s="44"/>
      <c r="CL15" s="42" t="s">
        <v>146</v>
      </c>
      <c r="CM15" s="43"/>
      <c r="CN15" s="43"/>
      <c r="CO15" s="43"/>
      <c r="CP15" s="44"/>
      <c r="CQ15" s="42" t="s">
        <v>189</v>
      </c>
      <c r="CR15" s="43"/>
      <c r="CS15" s="43"/>
      <c r="CT15" s="43"/>
      <c r="CU15" s="44"/>
      <c r="CV15" s="42" t="s">
        <v>187</v>
      </c>
      <c r="CW15" s="43"/>
      <c r="CX15" s="43"/>
      <c r="CY15" s="43"/>
      <c r="CZ15" s="44"/>
      <c r="DA15" s="59"/>
    </row>
    <row r="16" spans="1:105" ht="203.25" customHeight="1" x14ac:dyDescent="0.25">
      <c r="A16" s="47"/>
      <c r="B16" s="47"/>
      <c r="C16" s="47"/>
      <c r="D16" s="48"/>
      <c r="E16" s="48"/>
      <c r="F16" s="13" t="s">
        <v>20</v>
      </c>
      <c r="G16" s="14" t="s">
        <v>19</v>
      </c>
      <c r="H16" s="15" t="s">
        <v>21</v>
      </c>
      <c r="I16" s="15" t="s">
        <v>22</v>
      </c>
      <c r="J16" s="15" t="s">
        <v>23</v>
      </c>
      <c r="K16" s="15" t="s">
        <v>21</v>
      </c>
      <c r="L16" s="15" t="s">
        <v>22</v>
      </c>
      <c r="M16" s="15" t="s">
        <v>23</v>
      </c>
      <c r="N16" s="63"/>
      <c r="O16" s="66"/>
      <c r="P16" s="15" t="s">
        <v>24</v>
      </c>
      <c r="Q16" s="15" t="s">
        <v>25</v>
      </c>
      <c r="R16" s="15" t="s">
        <v>24</v>
      </c>
      <c r="S16" s="15" t="s">
        <v>25</v>
      </c>
      <c r="T16" s="16" t="s">
        <v>190</v>
      </c>
      <c r="U16" s="16" t="s">
        <v>191</v>
      </c>
      <c r="V16" s="15" t="s">
        <v>149</v>
      </c>
      <c r="W16" s="15" t="s">
        <v>150</v>
      </c>
      <c r="X16" s="15" t="s">
        <v>151</v>
      </c>
      <c r="Y16" s="15" t="s">
        <v>26</v>
      </c>
      <c r="Z16" s="15" t="s">
        <v>27</v>
      </c>
      <c r="AA16" s="15" t="s">
        <v>28</v>
      </c>
      <c r="AB16" s="16" t="s">
        <v>29</v>
      </c>
      <c r="AC16" s="16" t="s">
        <v>30</v>
      </c>
      <c r="AD16" s="15" t="s">
        <v>26</v>
      </c>
      <c r="AE16" s="15" t="s">
        <v>27</v>
      </c>
      <c r="AF16" s="15" t="s">
        <v>28</v>
      </c>
      <c r="AG16" s="16" t="s">
        <v>29</v>
      </c>
      <c r="AH16" s="16" t="s">
        <v>30</v>
      </c>
      <c r="AI16" s="15" t="s">
        <v>26</v>
      </c>
      <c r="AJ16" s="15" t="s">
        <v>27</v>
      </c>
      <c r="AK16" s="15" t="s">
        <v>28</v>
      </c>
      <c r="AL16" s="16" t="s">
        <v>29</v>
      </c>
      <c r="AM16" s="16" t="s">
        <v>30</v>
      </c>
      <c r="AN16" s="15" t="s">
        <v>26</v>
      </c>
      <c r="AO16" s="15" t="s">
        <v>27</v>
      </c>
      <c r="AP16" s="15" t="s">
        <v>28</v>
      </c>
      <c r="AQ16" s="16" t="s">
        <v>29</v>
      </c>
      <c r="AR16" s="16" t="s">
        <v>30</v>
      </c>
      <c r="AS16" s="15" t="s">
        <v>26</v>
      </c>
      <c r="AT16" s="15" t="s">
        <v>27</v>
      </c>
      <c r="AU16" s="15" t="s">
        <v>28</v>
      </c>
      <c r="AV16" s="16" t="s">
        <v>29</v>
      </c>
      <c r="AW16" s="16" t="s">
        <v>30</v>
      </c>
      <c r="AX16" s="15" t="s">
        <v>26</v>
      </c>
      <c r="AY16" s="15" t="s">
        <v>27</v>
      </c>
      <c r="AZ16" s="15" t="s">
        <v>28</v>
      </c>
      <c r="BA16" s="16" t="s">
        <v>29</v>
      </c>
      <c r="BB16" s="16" t="s">
        <v>30</v>
      </c>
      <c r="BC16" s="15" t="s">
        <v>26</v>
      </c>
      <c r="BD16" s="15" t="s">
        <v>27</v>
      </c>
      <c r="BE16" s="15" t="s">
        <v>28</v>
      </c>
      <c r="BF16" s="16" t="s">
        <v>29</v>
      </c>
      <c r="BG16" s="16" t="s">
        <v>30</v>
      </c>
      <c r="BH16" s="15" t="s">
        <v>26</v>
      </c>
      <c r="BI16" s="15" t="s">
        <v>27</v>
      </c>
      <c r="BJ16" s="15" t="s">
        <v>28</v>
      </c>
      <c r="BK16" s="16" t="s">
        <v>29</v>
      </c>
      <c r="BL16" s="16" t="s">
        <v>30</v>
      </c>
      <c r="BM16" s="15" t="s">
        <v>26</v>
      </c>
      <c r="BN16" s="15" t="s">
        <v>27</v>
      </c>
      <c r="BO16" s="15" t="s">
        <v>28</v>
      </c>
      <c r="BP16" s="16" t="s">
        <v>29</v>
      </c>
      <c r="BQ16" s="16" t="s">
        <v>30</v>
      </c>
      <c r="BR16" s="15" t="s">
        <v>26</v>
      </c>
      <c r="BS16" s="15" t="s">
        <v>27</v>
      </c>
      <c r="BT16" s="15" t="s">
        <v>28</v>
      </c>
      <c r="BU16" s="16" t="s">
        <v>29</v>
      </c>
      <c r="BV16" s="16" t="s">
        <v>30</v>
      </c>
      <c r="BW16" s="15" t="s">
        <v>26</v>
      </c>
      <c r="BX16" s="15" t="s">
        <v>27</v>
      </c>
      <c r="BY16" s="15" t="s">
        <v>28</v>
      </c>
      <c r="BZ16" s="16" t="s">
        <v>29</v>
      </c>
      <c r="CA16" s="16" t="s">
        <v>30</v>
      </c>
      <c r="CB16" s="15" t="s">
        <v>26</v>
      </c>
      <c r="CC16" s="15" t="s">
        <v>27</v>
      </c>
      <c r="CD16" s="15" t="s">
        <v>28</v>
      </c>
      <c r="CE16" s="16" t="s">
        <v>29</v>
      </c>
      <c r="CF16" s="16" t="s">
        <v>30</v>
      </c>
      <c r="CG16" s="15" t="s">
        <v>26</v>
      </c>
      <c r="CH16" s="15" t="s">
        <v>27</v>
      </c>
      <c r="CI16" s="15" t="s">
        <v>28</v>
      </c>
      <c r="CJ16" s="16" t="s">
        <v>29</v>
      </c>
      <c r="CK16" s="16" t="s">
        <v>30</v>
      </c>
      <c r="CL16" s="15" t="s">
        <v>26</v>
      </c>
      <c r="CM16" s="15" t="s">
        <v>27</v>
      </c>
      <c r="CN16" s="15" t="s">
        <v>28</v>
      </c>
      <c r="CO16" s="16" t="s">
        <v>29</v>
      </c>
      <c r="CP16" s="16" t="s">
        <v>30</v>
      </c>
      <c r="CQ16" s="15" t="s">
        <v>26</v>
      </c>
      <c r="CR16" s="15" t="s">
        <v>27</v>
      </c>
      <c r="CS16" s="15" t="s">
        <v>28</v>
      </c>
      <c r="CT16" s="16" t="s">
        <v>29</v>
      </c>
      <c r="CU16" s="16" t="s">
        <v>30</v>
      </c>
      <c r="CV16" s="15" t="s">
        <v>26</v>
      </c>
      <c r="CW16" s="15" t="s">
        <v>27</v>
      </c>
      <c r="CX16" s="15" t="s">
        <v>28</v>
      </c>
      <c r="CY16" s="16" t="s">
        <v>29</v>
      </c>
      <c r="CZ16" s="15" t="s">
        <v>30</v>
      </c>
      <c r="DA16" s="60"/>
    </row>
    <row r="17" spans="1:105" ht="19.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8" t="s">
        <v>31</v>
      </c>
      <c r="Q17" s="18" t="s">
        <v>32</v>
      </c>
      <c r="R17" s="18" t="s">
        <v>33</v>
      </c>
      <c r="S17" s="18" t="s">
        <v>34</v>
      </c>
      <c r="T17" s="17">
        <v>17</v>
      </c>
      <c r="U17" s="17">
        <v>18</v>
      </c>
      <c r="V17" s="17">
        <v>19</v>
      </c>
      <c r="W17" s="17">
        <v>20</v>
      </c>
      <c r="X17" s="17">
        <v>21</v>
      </c>
      <c r="Y17" s="17">
        <v>22</v>
      </c>
      <c r="Z17" s="17">
        <v>23</v>
      </c>
      <c r="AA17" s="17">
        <v>24</v>
      </c>
      <c r="AB17" s="17">
        <v>25</v>
      </c>
      <c r="AC17" s="17">
        <v>26</v>
      </c>
      <c r="AD17" s="17">
        <v>27</v>
      </c>
      <c r="AE17" s="17">
        <v>28</v>
      </c>
      <c r="AF17" s="17">
        <v>29</v>
      </c>
      <c r="AG17" s="17">
        <v>30</v>
      </c>
      <c r="AH17" s="17">
        <v>31</v>
      </c>
      <c r="AI17" s="18" t="s">
        <v>35</v>
      </c>
      <c r="AJ17" s="18" t="s">
        <v>36</v>
      </c>
      <c r="AK17" s="18" t="s">
        <v>37</v>
      </c>
      <c r="AL17" s="18" t="s">
        <v>38</v>
      </c>
      <c r="AM17" s="18" t="s">
        <v>39</v>
      </c>
      <c r="AN17" s="18" t="s">
        <v>40</v>
      </c>
      <c r="AO17" s="18" t="s">
        <v>41</v>
      </c>
      <c r="AP17" s="18" t="s">
        <v>42</v>
      </c>
      <c r="AQ17" s="18" t="s">
        <v>43</v>
      </c>
      <c r="AR17" s="18" t="s">
        <v>44</v>
      </c>
      <c r="AS17" s="18" t="s">
        <v>45</v>
      </c>
      <c r="AT17" s="18" t="s">
        <v>46</v>
      </c>
      <c r="AU17" s="18" t="s">
        <v>47</v>
      </c>
      <c r="AV17" s="18" t="s">
        <v>48</v>
      </c>
      <c r="AW17" s="18" t="s">
        <v>49</v>
      </c>
      <c r="AX17" s="18" t="s">
        <v>50</v>
      </c>
      <c r="AY17" s="18" t="s">
        <v>51</v>
      </c>
      <c r="AZ17" s="18" t="s">
        <v>52</v>
      </c>
      <c r="BA17" s="18" t="s">
        <v>53</v>
      </c>
      <c r="BB17" s="18" t="s">
        <v>54</v>
      </c>
      <c r="BC17" s="18" t="s">
        <v>55</v>
      </c>
      <c r="BD17" s="18" t="s">
        <v>56</v>
      </c>
      <c r="BE17" s="18" t="s">
        <v>57</v>
      </c>
      <c r="BF17" s="18" t="s">
        <v>58</v>
      </c>
      <c r="BG17" s="18" t="s">
        <v>59</v>
      </c>
      <c r="BH17" s="18" t="s">
        <v>60</v>
      </c>
      <c r="BI17" s="18" t="s">
        <v>61</v>
      </c>
      <c r="BJ17" s="18" t="s">
        <v>62</v>
      </c>
      <c r="BK17" s="18" t="s">
        <v>63</v>
      </c>
      <c r="BL17" s="18" t="s">
        <v>64</v>
      </c>
      <c r="BM17" s="18" t="s">
        <v>156</v>
      </c>
      <c r="BN17" s="18" t="s">
        <v>157</v>
      </c>
      <c r="BO17" s="18" t="s">
        <v>158</v>
      </c>
      <c r="BP17" s="18" t="s">
        <v>159</v>
      </c>
      <c r="BQ17" s="18" t="s">
        <v>160</v>
      </c>
      <c r="BR17" s="18" t="s">
        <v>161</v>
      </c>
      <c r="BS17" s="18" t="s">
        <v>162</v>
      </c>
      <c r="BT17" s="18" t="s">
        <v>163</v>
      </c>
      <c r="BU17" s="18" t="s">
        <v>164</v>
      </c>
      <c r="BV17" s="18" t="s">
        <v>165</v>
      </c>
      <c r="BW17" s="18" t="s">
        <v>166</v>
      </c>
      <c r="BX17" s="18" t="s">
        <v>167</v>
      </c>
      <c r="BY17" s="18" t="s">
        <v>168</v>
      </c>
      <c r="BZ17" s="18" t="s">
        <v>169</v>
      </c>
      <c r="CA17" s="18" t="s">
        <v>170</v>
      </c>
      <c r="CB17" s="18" t="s">
        <v>171</v>
      </c>
      <c r="CC17" s="18" t="s">
        <v>172</v>
      </c>
      <c r="CD17" s="18" t="s">
        <v>173</v>
      </c>
      <c r="CE17" s="18" t="s">
        <v>174</v>
      </c>
      <c r="CF17" s="18" t="s">
        <v>175</v>
      </c>
      <c r="CG17" s="18" t="s">
        <v>176</v>
      </c>
      <c r="CH17" s="18" t="s">
        <v>177</v>
      </c>
      <c r="CI17" s="18" t="s">
        <v>178</v>
      </c>
      <c r="CJ17" s="18" t="s">
        <v>179</v>
      </c>
      <c r="CK17" s="18" t="s">
        <v>180</v>
      </c>
      <c r="CL17" s="18" t="s">
        <v>181</v>
      </c>
      <c r="CM17" s="18" t="s">
        <v>182</v>
      </c>
      <c r="CN17" s="18" t="s">
        <v>183</v>
      </c>
      <c r="CO17" s="18" t="s">
        <v>184</v>
      </c>
      <c r="CP17" s="18" t="s">
        <v>185</v>
      </c>
      <c r="CQ17" s="17">
        <v>33</v>
      </c>
      <c r="CR17" s="17">
        <v>34</v>
      </c>
      <c r="CS17" s="17">
        <v>35</v>
      </c>
      <c r="CT17" s="17">
        <v>36</v>
      </c>
      <c r="CU17" s="17">
        <v>37</v>
      </c>
      <c r="CV17" s="17">
        <v>38</v>
      </c>
      <c r="CW17" s="17">
        <v>39</v>
      </c>
      <c r="CX17" s="17">
        <v>40</v>
      </c>
      <c r="CY17" s="17">
        <v>41</v>
      </c>
      <c r="CZ17" s="17">
        <v>42</v>
      </c>
      <c r="DA17" s="17">
        <v>43</v>
      </c>
    </row>
    <row r="18" spans="1:105" x14ac:dyDescent="0.25">
      <c r="A18" s="24" t="s">
        <v>65</v>
      </c>
      <c r="B18" s="25" t="s">
        <v>66</v>
      </c>
      <c r="C18" s="34" t="s">
        <v>147</v>
      </c>
      <c r="D18" s="31" t="s">
        <v>131</v>
      </c>
      <c r="E18" s="31" t="s">
        <v>131</v>
      </c>
      <c r="F18" s="31" t="s">
        <v>131</v>
      </c>
      <c r="G18" s="31" t="s">
        <v>131</v>
      </c>
      <c r="H18" s="33" t="s">
        <v>131</v>
      </c>
      <c r="I18" s="33" t="s">
        <v>131</v>
      </c>
      <c r="J18" s="33" t="s">
        <v>131</v>
      </c>
      <c r="K18" s="33" t="s">
        <v>131</v>
      </c>
      <c r="L18" s="33" t="s">
        <v>131</v>
      </c>
      <c r="M18" s="33" t="s">
        <v>131</v>
      </c>
      <c r="N18" s="33" t="s">
        <v>131</v>
      </c>
      <c r="O18" s="33">
        <f t="shared" ref="O18:X18" si="0">O21</f>
        <v>20.140087200000004</v>
      </c>
      <c r="P18" s="33" t="s">
        <v>131</v>
      </c>
      <c r="Q18" s="33" t="s">
        <v>131</v>
      </c>
      <c r="R18" s="33" t="s">
        <v>131</v>
      </c>
      <c r="S18" s="33" t="s">
        <v>131</v>
      </c>
      <c r="T18" s="33">
        <f>CQ18</f>
        <v>2525.2105333385198</v>
      </c>
      <c r="U18" s="33">
        <f>CV18</f>
        <v>2517.0035218960002</v>
      </c>
      <c r="V18" s="33">
        <f t="shared" si="0"/>
        <v>191.11066392056</v>
      </c>
      <c r="W18" s="33">
        <f t="shared" si="0"/>
        <v>265.46023511812018</v>
      </c>
      <c r="X18" s="33">
        <f t="shared" si="0"/>
        <v>242.23501186760004</v>
      </c>
      <c r="Y18" s="33">
        <f>SUM(Z18:AC18)</f>
        <v>190.35622752056</v>
      </c>
      <c r="Z18" s="33" t="s">
        <v>131</v>
      </c>
      <c r="AA18" s="33" t="s">
        <v>131</v>
      </c>
      <c r="AB18" s="33">
        <f t="shared" ref="AB18" si="1">AB21</f>
        <v>190.35622752056</v>
      </c>
      <c r="AC18" s="33" t="s">
        <v>131</v>
      </c>
      <c r="AD18" s="33">
        <f>SUM(AE18:AH18)</f>
        <v>190.39212813</v>
      </c>
      <c r="AE18" s="33" t="s">
        <v>131</v>
      </c>
      <c r="AF18" s="33" t="s">
        <v>131</v>
      </c>
      <c r="AG18" s="33">
        <f t="shared" ref="AG18" si="2">AG21</f>
        <v>190.39212813</v>
      </c>
      <c r="AH18" s="33" t="s">
        <v>131</v>
      </c>
      <c r="AI18" s="33">
        <f>SUM(AJ18:AM18)</f>
        <v>260.62335183852014</v>
      </c>
      <c r="AJ18" s="33" t="s">
        <v>131</v>
      </c>
      <c r="AK18" s="33" t="s">
        <v>131</v>
      </c>
      <c r="AL18" s="33">
        <f t="shared" ref="AL18" si="3">AL21</f>
        <v>260.62335183852014</v>
      </c>
      <c r="AM18" s="33" t="s">
        <v>131</v>
      </c>
      <c r="AN18" s="33">
        <f>SUM(AO18:AR18)</f>
        <v>252.41634039600001</v>
      </c>
      <c r="AO18" s="33" t="s">
        <v>131</v>
      </c>
      <c r="AP18" s="33" t="s">
        <v>131</v>
      </c>
      <c r="AQ18" s="33">
        <f t="shared" ref="AQ18" si="4">AQ21</f>
        <v>252.41634039600001</v>
      </c>
      <c r="AR18" s="33" t="s">
        <v>131</v>
      </c>
      <c r="AS18" s="33">
        <f>SUM(AT18:AW18)</f>
        <v>388.31982516800002</v>
      </c>
      <c r="AT18" s="33" t="s">
        <v>131</v>
      </c>
      <c r="AU18" s="33" t="s">
        <v>131</v>
      </c>
      <c r="AV18" s="33">
        <f t="shared" ref="AV18" si="5">AV21</f>
        <v>388.31982516800002</v>
      </c>
      <c r="AW18" s="33" t="s">
        <v>131</v>
      </c>
      <c r="AX18" s="33" t="s">
        <v>131</v>
      </c>
      <c r="AY18" s="33" t="s">
        <v>131</v>
      </c>
      <c r="AZ18" s="33" t="s">
        <v>131</v>
      </c>
      <c r="BA18" s="33" t="s">
        <v>131</v>
      </c>
      <c r="BB18" s="33" t="s">
        <v>131</v>
      </c>
      <c r="BC18" s="33">
        <f>SUM(BD18:BG18)</f>
        <v>325.553790252</v>
      </c>
      <c r="BD18" s="33" t="s">
        <v>131</v>
      </c>
      <c r="BE18" s="33" t="s">
        <v>131</v>
      </c>
      <c r="BF18" s="33">
        <f t="shared" ref="BF18" si="6">BF21</f>
        <v>325.553790252</v>
      </c>
      <c r="BG18" s="33" t="s">
        <v>131</v>
      </c>
      <c r="BH18" s="33" t="s">
        <v>131</v>
      </c>
      <c r="BI18" s="33" t="s">
        <v>131</v>
      </c>
      <c r="BJ18" s="33" t="s">
        <v>131</v>
      </c>
      <c r="BK18" s="33" t="s">
        <v>131</v>
      </c>
      <c r="BL18" s="33" t="s">
        <v>131</v>
      </c>
      <c r="BM18" s="33">
        <f>SUM(BN18:BQ18)</f>
        <v>443.79384675199998</v>
      </c>
      <c r="BN18" s="33" t="s">
        <v>131</v>
      </c>
      <c r="BO18" s="33" t="s">
        <v>131</v>
      </c>
      <c r="BP18" s="33">
        <f t="shared" ref="BP18" si="7">BP21</f>
        <v>443.79384675199998</v>
      </c>
      <c r="BQ18" s="33" t="s">
        <v>131</v>
      </c>
      <c r="BR18" s="33" t="s">
        <v>131</v>
      </c>
      <c r="BS18" s="33" t="s">
        <v>131</v>
      </c>
      <c r="BT18" s="33" t="s">
        <v>131</v>
      </c>
      <c r="BU18" s="33" t="s">
        <v>131</v>
      </c>
      <c r="BV18" s="33" t="s">
        <v>131</v>
      </c>
      <c r="BW18" s="33">
        <f>SUM(BX18:CA18)</f>
        <v>574.16487451199987</v>
      </c>
      <c r="BX18" s="33" t="s">
        <v>131</v>
      </c>
      <c r="BY18" s="33" t="s">
        <v>131</v>
      </c>
      <c r="BZ18" s="33">
        <f t="shared" ref="BZ18" si="8">BZ21</f>
        <v>574.16487451199987</v>
      </c>
      <c r="CA18" s="33" t="s">
        <v>131</v>
      </c>
      <c r="CB18" s="33" t="s">
        <v>131</v>
      </c>
      <c r="CC18" s="33" t="s">
        <v>131</v>
      </c>
      <c r="CD18" s="33" t="s">
        <v>131</v>
      </c>
      <c r="CE18" s="33" t="s">
        <v>131</v>
      </c>
      <c r="CF18" s="33" t="s">
        <v>131</v>
      </c>
      <c r="CG18" s="33">
        <f>SUM(CH18:CK18)</f>
        <v>532.75484481600006</v>
      </c>
      <c r="CH18" s="33" t="s">
        <v>131</v>
      </c>
      <c r="CI18" s="33" t="s">
        <v>131</v>
      </c>
      <c r="CJ18" s="33">
        <f t="shared" ref="CJ18" si="9">CJ21</f>
        <v>532.75484481600006</v>
      </c>
      <c r="CK18" s="33" t="s">
        <v>131</v>
      </c>
      <c r="CL18" s="33" t="s">
        <v>131</v>
      </c>
      <c r="CM18" s="33" t="s">
        <v>131</v>
      </c>
      <c r="CN18" s="33" t="s">
        <v>131</v>
      </c>
      <c r="CO18" s="33" t="s">
        <v>131</v>
      </c>
      <c r="CP18" s="33" t="s">
        <v>131</v>
      </c>
      <c r="CQ18" s="33">
        <f>SUM(AI18,AS18,BC18,BM18,BW18,CG18)</f>
        <v>2525.2105333385198</v>
      </c>
      <c r="CR18" s="33" t="s">
        <v>131</v>
      </c>
      <c r="CS18" s="33" t="s">
        <v>131</v>
      </c>
      <c r="CT18" s="33">
        <f t="shared" ref="CT18" si="10">SUM(AL18,AV18,BF18,BP18,BZ18,CJ18)</f>
        <v>2525.2105333385198</v>
      </c>
      <c r="CU18" s="33" t="s">
        <v>131</v>
      </c>
      <c r="CV18" s="33">
        <f>CY18</f>
        <v>2517.0035218960002</v>
      </c>
      <c r="CW18" s="33" t="s">
        <v>131</v>
      </c>
      <c r="CX18" s="33" t="s">
        <v>131</v>
      </c>
      <c r="CY18" s="33">
        <f>CY21</f>
        <v>2517.0035218960002</v>
      </c>
      <c r="CZ18" s="33" t="s">
        <v>131</v>
      </c>
      <c r="DA18" s="32" t="s">
        <v>131</v>
      </c>
    </row>
    <row r="19" spans="1:105" s="19" customFormat="1" ht="78.75" x14ac:dyDescent="0.25">
      <c r="A19" s="24" t="s">
        <v>67</v>
      </c>
      <c r="B19" s="26" t="s">
        <v>68</v>
      </c>
      <c r="C19" s="34" t="s">
        <v>147</v>
      </c>
      <c r="D19" s="31" t="s">
        <v>131</v>
      </c>
      <c r="E19" s="31" t="s">
        <v>131</v>
      </c>
      <c r="F19" s="31" t="s">
        <v>131</v>
      </c>
      <c r="G19" s="31" t="s">
        <v>131</v>
      </c>
      <c r="H19" s="33" t="s">
        <v>131</v>
      </c>
      <c r="I19" s="33" t="s">
        <v>131</v>
      </c>
      <c r="J19" s="33" t="s">
        <v>131</v>
      </c>
      <c r="K19" s="33" t="s">
        <v>131</v>
      </c>
      <c r="L19" s="33" t="s">
        <v>131</v>
      </c>
      <c r="M19" s="33" t="s">
        <v>131</v>
      </c>
      <c r="N19" s="33" t="s">
        <v>131</v>
      </c>
      <c r="O19" s="33" t="s">
        <v>131</v>
      </c>
      <c r="P19" s="33" t="s">
        <v>131</v>
      </c>
      <c r="Q19" s="33" t="s">
        <v>131</v>
      </c>
      <c r="R19" s="33" t="s">
        <v>131</v>
      </c>
      <c r="S19" s="33" t="s">
        <v>131</v>
      </c>
      <c r="T19" s="33" t="s">
        <v>131</v>
      </c>
      <c r="U19" s="33" t="s">
        <v>131</v>
      </c>
      <c r="V19" s="33" t="s">
        <v>131</v>
      </c>
      <c r="W19" s="33" t="s">
        <v>131</v>
      </c>
      <c r="X19" s="33" t="s">
        <v>131</v>
      </c>
      <c r="Y19" s="33" t="str">
        <f>AB19</f>
        <v>нд</v>
      </c>
      <c r="Z19" s="33" t="s">
        <v>131</v>
      </c>
      <c r="AA19" s="33" t="s">
        <v>131</v>
      </c>
      <c r="AB19" s="33" t="s">
        <v>131</v>
      </c>
      <c r="AC19" s="33" t="s">
        <v>131</v>
      </c>
      <c r="AD19" s="33" t="str">
        <f>AG19</f>
        <v>нд</v>
      </c>
      <c r="AE19" s="33" t="s">
        <v>131</v>
      </c>
      <c r="AF19" s="33" t="s">
        <v>131</v>
      </c>
      <c r="AG19" s="33" t="s">
        <v>131</v>
      </c>
      <c r="AH19" s="33" t="s">
        <v>131</v>
      </c>
      <c r="AI19" s="33" t="str">
        <f>AL19</f>
        <v>нд</v>
      </c>
      <c r="AJ19" s="33" t="s">
        <v>131</v>
      </c>
      <c r="AK19" s="33" t="s">
        <v>131</v>
      </c>
      <c r="AL19" s="33" t="s">
        <v>131</v>
      </c>
      <c r="AM19" s="33" t="s">
        <v>131</v>
      </c>
      <c r="AN19" s="33" t="str">
        <f>AQ19</f>
        <v>нд</v>
      </c>
      <c r="AO19" s="33" t="s">
        <v>131</v>
      </c>
      <c r="AP19" s="33" t="s">
        <v>131</v>
      </c>
      <c r="AQ19" s="33" t="s">
        <v>131</v>
      </c>
      <c r="AR19" s="33" t="s">
        <v>131</v>
      </c>
      <c r="AS19" s="33" t="str">
        <f>AV19</f>
        <v>нд</v>
      </c>
      <c r="AT19" s="33" t="s">
        <v>131</v>
      </c>
      <c r="AU19" s="33" t="s">
        <v>131</v>
      </c>
      <c r="AV19" s="33" t="s">
        <v>131</v>
      </c>
      <c r="AW19" s="33" t="s">
        <v>131</v>
      </c>
      <c r="AX19" s="33" t="str">
        <f>BA19</f>
        <v>нд</v>
      </c>
      <c r="AY19" s="33" t="s">
        <v>131</v>
      </c>
      <c r="AZ19" s="33" t="s">
        <v>131</v>
      </c>
      <c r="BA19" s="33" t="s">
        <v>131</v>
      </c>
      <c r="BB19" s="33" t="s">
        <v>131</v>
      </c>
      <c r="BC19" s="33" t="str">
        <f>BF19</f>
        <v>нд</v>
      </c>
      <c r="BD19" s="33" t="s">
        <v>131</v>
      </c>
      <c r="BE19" s="33" t="s">
        <v>131</v>
      </c>
      <c r="BF19" s="33" t="s">
        <v>131</v>
      </c>
      <c r="BG19" s="33" t="s">
        <v>131</v>
      </c>
      <c r="BH19" s="33" t="str">
        <f>BK19</f>
        <v>нд</v>
      </c>
      <c r="BI19" s="33" t="s">
        <v>131</v>
      </c>
      <c r="BJ19" s="33" t="s">
        <v>131</v>
      </c>
      <c r="BK19" s="33" t="s">
        <v>131</v>
      </c>
      <c r="BL19" s="33" t="s">
        <v>131</v>
      </c>
      <c r="BM19" s="33" t="str">
        <f>BP19</f>
        <v>нд</v>
      </c>
      <c r="BN19" s="33" t="s">
        <v>131</v>
      </c>
      <c r="BO19" s="33" t="s">
        <v>131</v>
      </c>
      <c r="BP19" s="33" t="s">
        <v>131</v>
      </c>
      <c r="BQ19" s="33" t="s">
        <v>131</v>
      </c>
      <c r="BR19" s="33" t="str">
        <f>BU19</f>
        <v>нд</v>
      </c>
      <c r="BS19" s="33" t="s">
        <v>131</v>
      </c>
      <c r="BT19" s="33" t="s">
        <v>131</v>
      </c>
      <c r="BU19" s="33" t="s">
        <v>131</v>
      </c>
      <c r="BV19" s="33" t="s">
        <v>131</v>
      </c>
      <c r="BW19" s="33" t="str">
        <f>BZ19</f>
        <v>нд</v>
      </c>
      <c r="BX19" s="33" t="s">
        <v>131</v>
      </c>
      <c r="BY19" s="33" t="s">
        <v>131</v>
      </c>
      <c r="BZ19" s="33" t="s">
        <v>131</v>
      </c>
      <c r="CA19" s="33" t="s">
        <v>131</v>
      </c>
      <c r="CB19" s="33" t="str">
        <f>CE19</f>
        <v>нд</v>
      </c>
      <c r="CC19" s="33" t="s">
        <v>131</v>
      </c>
      <c r="CD19" s="33" t="s">
        <v>131</v>
      </c>
      <c r="CE19" s="33" t="s">
        <v>131</v>
      </c>
      <c r="CF19" s="33" t="s">
        <v>131</v>
      </c>
      <c r="CG19" s="33" t="str">
        <f>CJ19</f>
        <v>нд</v>
      </c>
      <c r="CH19" s="33" t="s">
        <v>131</v>
      </c>
      <c r="CI19" s="33" t="s">
        <v>131</v>
      </c>
      <c r="CJ19" s="33" t="s">
        <v>131</v>
      </c>
      <c r="CK19" s="33" t="s">
        <v>131</v>
      </c>
      <c r="CL19" s="33" t="str">
        <f>CO19</f>
        <v>нд</v>
      </c>
      <c r="CM19" s="33" t="s">
        <v>131</v>
      </c>
      <c r="CN19" s="33" t="s">
        <v>131</v>
      </c>
      <c r="CO19" s="33" t="s">
        <v>131</v>
      </c>
      <c r="CP19" s="33" t="s">
        <v>131</v>
      </c>
      <c r="CQ19" s="33" t="s">
        <v>131</v>
      </c>
      <c r="CR19" s="33" t="s">
        <v>131</v>
      </c>
      <c r="CS19" s="33" t="s">
        <v>131</v>
      </c>
      <c r="CT19" s="33" t="s">
        <v>131</v>
      </c>
      <c r="CU19" s="33" t="s">
        <v>131</v>
      </c>
      <c r="CV19" s="33" t="s">
        <v>131</v>
      </c>
      <c r="CW19" s="33" t="s">
        <v>131</v>
      </c>
      <c r="CX19" s="33" t="s">
        <v>131</v>
      </c>
      <c r="CY19" s="33" t="s">
        <v>131</v>
      </c>
      <c r="CZ19" s="33" t="s">
        <v>131</v>
      </c>
      <c r="DA19" s="32" t="s">
        <v>131</v>
      </c>
    </row>
    <row r="20" spans="1:105" s="19" customFormat="1" ht="78.75" x14ac:dyDescent="0.25">
      <c r="A20" s="24" t="s">
        <v>69</v>
      </c>
      <c r="B20" s="26" t="s">
        <v>70</v>
      </c>
      <c r="C20" s="34" t="s">
        <v>147</v>
      </c>
      <c r="D20" s="31" t="s">
        <v>131</v>
      </c>
      <c r="E20" s="31" t="s">
        <v>131</v>
      </c>
      <c r="F20" s="31" t="s">
        <v>131</v>
      </c>
      <c r="G20" s="31" t="s">
        <v>131</v>
      </c>
      <c r="H20" s="33" t="s">
        <v>131</v>
      </c>
      <c r="I20" s="33" t="s">
        <v>131</v>
      </c>
      <c r="J20" s="33" t="s">
        <v>131</v>
      </c>
      <c r="K20" s="33" t="s">
        <v>131</v>
      </c>
      <c r="L20" s="33" t="s">
        <v>131</v>
      </c>
      <c r="M20" s="33" t="s">
        <v>131</v>
      </c>
      <c r="N20" s="33" t="s">
        <v>131</v>
      </c>
      <c r="O20" s="33" t="s">
        <v>131</v>
      </c>
      <c r="P20" s="33" t="s">
        <v>131</v>
      </c>
      <c r="Q20" s="33" t="s">
        <v>131</v>
      </c>
      <c r="R20" s="33" t="s">
        <v>131</v>
      </c>
      <c r="S20" s="33" t="s">
        <v>131</v>
      </c>
      <c r="T20" s="33" t="s">
        <v>131</v>
      </c>
      <c r="U20" s="33" t="s">
        <v>131</v>
      </c>
      <c r="V20" s="33" t="s">
        <v>131</v>
      </c>
      <c r="W20" s="33" t="s">
        <v>131</v>
      </c>
      <c r="X20" s="33" t="s">
        <v>131</v>
      </c>
      <c r="Y20" s="33" t="str">
        <f t="shared" ref="Y20:Y51" si="11">AB20</f>
        <v>нд</v>
      </c>
      <c r="Z20" s="33" t="s">
        <v>131</v>
      </c>
      <c r="AA20" s="33" t="s">
        <v>131</v>
      </c>
      <c r="AB20" s="33" t="s">
        <v>131</v>
      </c>
      <c r="AC20" s="33" t="s">
        <v>131</v>
      </c>
      <c r="AD20" s="33" t="str">
        <f t="shared" ref="AD20:AD51" si="12">AG20</f>
        <v>нд</v>
      </c>
      <c r="AE20" s="33" t="s">
        <v>131</v>
      </c>
      <c r="AF20" s="33" t="s">
        <v>131</v>
      </c>
      <c r="AG20" s="33" t="s">
        <v>131</v>
      </c>
      <c r="AH20" s="33" t="s">
        <v>131</v>
      </c>
      <c r="AI20" s="33" t="str">
        <f t="shared" ref="AI20:AI51" si="13">AL20</f>
        <v>нд</v>
      </c>
      <c r="AJ20" s="33" t="s">
        <v>131</v>
      </c>
      <c r="AK20" s="33" t="s">
        <v>131</v>
      </c>
      <c r="AL20" s="33" t="s">
        <v>131</v>
      </c>
      <c r="AM20" s="33" t="s">
        <v>131</v>
      </c>
      <c r="AN20" s="33" t="str">
        <f t="shared" ref="AN20:AN51" si="14">AQ20</f>
        <v>нд</v>
      </c>
      <c r="AO20" s="33" t="s">
        <v>131</v>
      </c>
      <c r="AP20" s="33" t="s">
        <v>131</v>
      </c>
      <c r="AQ20" s="33" t="s">
        <v>131</v>
      </c>
      <c r="AR20" s="33" t="s">
        <v>131</v>
      </c>
      <c r="AS20" s="33" t="str">
        <f t="shared" ref="AS20:AS51" si="15">AV20</f>
        <v>нд</v>
      </c>
      <c r="AT20" s="33" t="s">
        <v>131</v>
      </c>
      <c r="AU20" s="33" t="s">
        <v>131</v>
      </c>
      <c r="AV20" s="33" t="s">
        <v>131</v>
      </c>
      <c r="AW20" s="33" t="s">
        <v>131</v>
      </c>
      <c r="AX20" s="33" t="str">
        <f t="shared" ref="AX20:AX51" si="16">BA20</f>
        <v>нд</v>
      </c>
      <c r="AY20" s="33" t="s">
        <v>131</v>
      </c>
      <c r="AZ20" s="33" t="s">
        <v>131</v>
      </c>
      <c r="BA20" s="33" t="s">
        <v>131</v>
      </c>
      <c r="BB20" s="33" t="s">
        <v>131</v>
      </c>
      <c r="BC20" s="33" t="str">
        <f t="shared" ref="BC20:BC51" si="17">BF20</f>
        <v>нд</v>
      </c>
      <c r="BD20" s="33" t="s">
        <v>131</v>
      </c>
      <c r="BE20" s="33" t="s">
        <v>131</v>
      </c>
      <c r="BF20" s="33" t="s">
        <v>131</v>
      </c>
      <c r="BG20" s="33" t="s">
        <v>131</v>
      </c>
      <c r="BH20" s="33" t="str">
        <f t="shared" ref="BH20:BH51" si="18">BK20</f>
        <v>нд</v>
      </c>
      <c r="BI20" s="33" t="s">
        <v>131</v>
      </c>
      <c r="BJ20" s="33" t="s">
        <v>131</v>
      </c>
      <c r="BK20" s="33" t="s">
        <v>131</v>
      </c>
      <c r="BL20" s="33" t="s">
        <v>131</v>
      </c>
      <c r="BM20" s="33" t="str">
        <f t="shared" ref="BM20:BM51" si="19">BP20</f>
        <v>нд</v>
      </c>
      <c r="BN20" s="33" t="s">
        <v>131</v>
      </c>
      <c r="BO20" s="33" t="s">
        <v>131</v>
      </c>
      <c r="BP20" s="33" t="s">
        <v>131</v>
      </c>
      <c r="BQ20" s="33" t="s">
        <v>131</v>
      </c>
      <c r="BR20" s="33" t="str">
        <f t="shared" ref="BR20:BR51" si="20">BU20</f>
        <v>нд</v>
      </c>
      <c r="BS20" s="33" t="s">
        <v>131</v>
      </c>
      <c r="BT20" s="33" t="s">
        <v>131</v>
      </c>
      <c r="BU20" s="33" t="s">
        <v>131</v>
      </c>
      <c r="BV20" s="33" t="s">
        <v>131</v>
      </c>
      <c r="BW20" s="33" t="str">
        <f t="shared" ref="BW20:BW51" si="21">BZ20</f>
        <v>нд</v>
      </c>
      <c r="BX20" s="33" t="s">
        <v>131</v>
      </c>
      <c r="BY20" s="33" t="s">
        <v>131</v>
      </c>
      <c r="BZ20" s="33" t="s">
        <v>131</v>
      </c>
      <c r="CA20" s="33" t="s">
        <v>131</v>
      </c>
      <c r="CB20" s="33" t="str">
        <f t="shared" ref="CB20:CB51" si="22">CE20</f>
        <v>нд</v>
      </c>
      <c r="CC20" s="33" t="s">
        <v>131</v>
      </c>
      <c r="CD20" s="33" t="s">
        <v>131</v>
      </c>
      <c r="CE20" s="33" t="s">
        <v>131</v>
      </c>
      <c r="CF20" s="33" t="s">
        <v>131</v>
      </c>
      <c r="CG20" s="33" t="str">
        <f t="shared" ref="CG20:CG51" si="23">CJ20</f>
        <v>нд</v>
      </c>
      <c r="CH20" s="33" t="s">
        <v>131</v>
      </c>
      <c r="CI20" s="33" t="s">
        <v>131</v>
      </c>
      <c r="CJ20" s="33" t="s">
        <v>131</v>
      </c>
      <c r="CK20" s="33" t="s">
        <v>131</v>
      </c>
      <c r="CL20" s="33" t="str">
        <f t="shared" ref="CL20:CL51" si="24">CO20</f>
        <v>нд</v>
      </c>
      <c r="CM20" s="33" t="s">
        <v>131</v>
      </c>
      <c r="CN20" s="33" t="s">
        <v>131</v>
      </c>
      <c r="CO20" s="33" t="s">
        <v>131</v>
      </c>
      <c r="CP20" s="33" t="s">
        <v>131</v>
      </c>
      <c r="CQ20" s="33" t="s">
        <v>131</v>
      </c>
      <c r="CR20" s="33" t="s">
        <v>131</v>
      </c>
      <c r="CS20" s="33" t="s">
        <v>131</v>
      </c>
      <c r="CT20" s="33" t="s">
        <v>131</v>
      </c>
      <c r="CU20" s="33" t="s">
        <v>131</v>
      </c>
      <c r="CV20" s="33" t="s">
        <v>131</v>
      </c>
      <c r="CW20" s="33" t="s">
        <v>131</v>
      </c>
      <c r="CX20" s="33" t="s">
        <v>131</v>
      </c>
      <c r="CY20" s="33" t="s">
        <v>131</v>
      </c>
      <c r="CZ20" s="33" t="s">
        <v>131</v>
      </c>
      <c r="DA20" s="32" t="s">
        <v>131</v>
      </c>
    </row>
    <row r="21" spans="1:105" s="19" customFormat="1" ht="94.5" x14ac:dyDescent="0.25">
      <c r="A21" s="24" t="s">
        <v>71</v>
      </c>
      <c r="B21" s="26" t="s">
        <v>72</v>
      </c>
      <c r="C21" s="34" t="s">
        <v>147</v>
      </c>
      <c r="D21" s="31" t="s">
        <v>131</v>
      </c>
      <c r="E21" s="31" t="s">
        <v>131</v>
      </c>
      <c r="F21" s="31" t="s">
        <v>131</v>
      </c>
      <c r="G21" s="31" t="s">
        <v>131</v>
      </c>
      <c r="H21" s="33" t="s">
        <v>131</v>
      </c>
      <c r="I21" s="33" t="s">
        <v>131</v>
      </c>
      <c r="J21" s="33" t="s">
        <v>131</v>
      </c>
      <c r="K21" s="33" t="s">
        <v>131</v>
      </c>
      <c r="L21" s="33" t="s">
        <v>131</v>
      </c>
      <c r="M21" s="33" t="s">
        <v>131</v>
      </c>
      <c r="N21" s="33" t="s">
        <v>131</v>
      </c>
      <c r="O21" s="33">
        <f t="shared" ref="O21:X21" si="25">SUM(O22,O28,O36,O48,O49)</f>
        <v>20.140087200000004</v>
      </c>
      <c r="P21" s="33" t="s">
        <v>131</v>
      </c>
      <c r="Q21" s="33" t="s">
        <v>131</v>
      </c>
      <c r="R21" s="33" t="s">
        <v>131</v>
      </c>
      <c r="S21" s="33" t="s">
        <v>131</v>
      </c>
      <c r="T21" s="33">
        <f t="shared" ref="T21:T50" si="26">CQ21</f>
        <v>2525.2105333385198</v>
      </c>
      <c r="U21" s="33">
        <f t="shared" ref="U21:U43" si="27">CV21</f>
        <v>2517.0035218960002</v>
      </c>
      <c r="V21" s="33">
        <f t="shared" si="25"/>
        <v>191.11066392056</v>
      </c>
      <c r="W21" s="33">
        <f t="shared" si="25"/>
        <v>265.46023511812018</v>
      </c>
      <c r="X21" s="33">
        <f t="shared" si="25"/>
        <v>242.23501186760004</v>
      </c>
      <c r="Y21" s="33">
        <f t="shared" si="11"/>
        <v>190.35622752056</v>
      </c>
      <c r="Z21" s="33" t="s">
        <v>131</v>
      </c>
      <c r="AA21" s="33" t="s">
        <v>131</v>
      </c>
      <c r="AB21" s="33">
        <f t="shared" ref="AB21" si="28">SUM(AB22,AB28,AB36,AB48,AB49)</f>
        <v>190.35622752056</v>
      </c>
      <c r="AC21" s="33" t="s">
        <v>131</v>
      </c>
      <c r="AD21" s="33">
        <f t="shared" si="12"/>
        <v>190.39212813</v>
      </c>
      <c r="AE21" s="33" t="s">
        <v>131</v>
      </c>
      <c r="AF21" s="33" t="s">
        <v>131</v>
      </c>
      <c r="AG21" s="33">
        <f t="shared" ref="AG21" si="29">SUM(AG22,AG28,AG36,AG48,AG49)</f>
        <v>190.39212813</v>
      </c>
      <c r="AH21" s="33" t="s">
        <v>131</v>
      </c>
      <c r="AI21" s="33">
        <f t="shared" si="13"/>
        <v>260.62335183852014</v>
      </c>
      <c r="AJ21" s="33" t="s">
        <v>131</v>
      </c>
      <c r="AK21" s="33" t="s">
        <v>131</v>
      </c>
      <c r="AL21" s="33">
        <f t="shared" ref="AL21" si="30">SUM(AL22,AL28,AL36,AL48,AL49)</f>
        <v>260.62335183852014</v>
      </c>
      <c r="AM21" s="33" t="s">
        <v>131</v>
      </c>
      <c r="AN21" s="33">
        <f t="shared" si="14"/>
        <v>252.41634039600001</v>
      </c>
      <c r="AO21" s="33" t="s">
        <v>131</v>
      </c>
      <c r="AP21" s="33" t="s">
        <v>131</v>
      </c>
      <c r="AQ21" s="33">
        <f t="shared" ref="AQ21" si="31">SUM(AQ22,AQ28,AQ36,AQ48,AQ49)</f>
        <v>252.41634039600001</v>
      </c>
      <c r="AR21" s="33" t="s">
        <v>131</v>
      </c>
      <c r="AS21" s="33">
        <f t="shared" si="15"/>
        <v>388.31982516800002</v>
      </c>
      <c r="AT21" s="33" t="s">
        <v>131</v>
      </c>
      <c r="AU21" s="33" t="s">
        <v>131</v>
      </c>
      <c r="AV21" s="33">
        <f t="shared" ref="AV21" si="32">SUM(AV22,AV28,AV36,AV48,AV49)</f>
        <v>388.31982516800002</v>
      </c>
      <c r="AW21" s="33" t="s">
        <v>131</v>
      </c>
      <c r="AX21" s="33" t="str">
        <f t="shared" si="16"/>
        <v>нд</v>
      </c>
      <c r="AY21" s="33" t="s">
        <v>131</v>
      </c>
      <c r="AZ21" s="33" t="s">
        <v>131</v>
      </c>
      <c r="BA21" s="33" t="s">
        <v>131</v>
      </c>
      <c r="BB21" s="33" t="s">
        <v>131</v>
      </c>
      <c r="BC21" s="33">
        <f t="shared" si="17"/>
        <v>325.553790252</v>
      </c>
      <c r="BD21" s="33" t="s">
        <v>131</v>
      </c>
      <c r="BE21" s="33" t="s">
        <v>131</v>
      </c>
      <c r="BF21" s="33">
        <f t="shared" ref="BF21" si="33">SUM(BF22,BF28,BF36,BF48,BF49)</f>
        <v>325.553790252</v>
      </c>
      <c r="BG21" s="33" t="s">
        <v>131</v>
      </c>
      <c r="BH21" s="33" t="str">
        <f t="shared" si="18"/>
        <v>нд</v>
      </c>
      <c r="BI21" s="33" t="s">
        <v>131</v>
      </c>
      <c r="BJ21" s="33" t="s">
        <v>131</v>
      </c>
      <c r="BK21" s="33" t="s">
        <v>131</v>
      </c>
      <c r="BL21" s="33" t="s">
        <v>131</v>
      </c>
      <c r="BM21" s="33">
        <f t="shared" si="19"/>
        <v>443.79384675199998</v>
      </c>
      <c r="BN21" s="33" t="s">
        <v>131</v>
      </c>
      <c r="BO21" s="33" t="s">
        <v>131</v>
      </c>
      <c r="BP21" s="33">
        <f t="shared" ref="BP21" si="34">SUM(BP22,BP28,BP36,BP48,BP49)</f>
        <v>443.79384675199998</v>
      </c>
      <c r="BQ21" s="33" t="s">
        <v>131</v>
      </c>
      <c r="BR21" s="33" t="str">
        <f t="shared" si="20"/>
        <v>нд</v>
      </c>
      <c r="BS21" s="33" t="s">
        <v>131</v>
      </c>
      <c r="BT21" s="33" t="s">
        <v>131</v>
      </c>
      <c r="BU21" s="33" t="s">
        <v>131</v>
      </c>
      <c r="BV21" s="33" t="s">
        <v>131</v>
      </c>
      <c r="BW21" s="33">
        <f t="shared" si="21"/>
        <v>574.16487451199987</v>
      </c>
      <c r="BX21" s="33" t="s">
        <v>131</v>
      </c>
      <c r="BY21" s="33" t="s">
        <v>131</v>
      </c>
      <c r="BZ21" s="33">
        <f t="shared" ref="BZ21" si="35">SUM(BZ22,BZ28,BZ36,BZ48,BZ49)</f>
        <v>574.16487451199987</v>
      </c>
      <c r="CA21" s="33" t="s">
        <v>131</v>
      </c>
      <c r="CB21" s="33" t="str">
        <f t="shared" si="22"/>
        <v>нд</v>
      </c>
      <c r="CC21" s="33" t="s">
        <v>131</v>
      </c>
      <c r="CD21" s="33" t="s">
        <v>131</v>
      </c>
      <c r="CE21" s="33" t="s">
        <v>131</v>
      </c>
      <c r="CF21" s="33" t="s">
        <v>131</v>
      </c>
      <c r="CG21" s="33">
        <f t="shared" si="23"/>
        <v>532.75484481600006</v>
      </c>
      <c r="CH21" s="33" t="s">
        <v>131</v>
      </c>
      <c r="CI21" s="33" t="s">
        <v>131</v>
      </c>
      <c r="CJ21" s="33">
        <f t="shared" ref="CJ21" si="36">SUM(CJ22,CJ28,CJ36,CJ48,CJ49)</f>
        <v>532.75484481600006</v>
      </c>
      <c r="CK21" s="33" t="s">
        <v>131</v>
      </c>
      <c r="CL21" s="33" t="str">
        <f t="shared" si="24"/>
        <v>нд</v>
      </c>
      <c r="CM21" s="33" t="s">
        <v>131</v>
      </c>
      <c r="CN21" s="33" t="s">
        <v>131</v>
      </c>
      <c r="CO21" s="33" t="s">
        <v>131</v>
      </c>
      <c r="CP21" s="33" t="s">
        <v>131</v>
      </c>
      <c r="CQ21" s="33">
        <f t="shared" ref="CQ21:CQ50" si="37">SUM(AI21,AS21,BC21,BM21,BW21,CG21)</f>
        <v>2525.2105333385198</v>
      </c>
      <c r="CR21" s="33" t="s">
        <v>131</v>
      </c>
      <c r="CS21" s="33" t="s">
        <v>131</v>
      </c>
      <c r="CT21" s="33">
        <f t="shared" ref="CT21:CT50" si="38">SUM(AL21,AV21,BF21,BP21,BZ21,CJ21)</f>
        <v>2525.2105333385198</v>
      </c>
      <c r="CU21" s="33" t="s">
        <v>131</v>
      </c>
      <c r="CV21" s="33">
        <f t="shared" ref="CV21:CV50" si="39">CY21</f>
        <v>2517.0035218960002</v>
      </c>
      <c r="CW21" s="33" t="s">
        <v>131</v>
      </c>
      <c r="CX21" s="33" t="s">
        <v>131</v>
      </c>
      <c r="CY21" s="33">
        <f>CY31+CY41+CY42+CY43+CT47+CT50</f>
        <v>2517.0035218960002</v>
      </c>
      <c r="CZ21" s="33" t="s">
        <v>131</v>
      </c>
      <c r="DA21" s="32" t="s">
        <v>131</v>
      </c>
    </row>
    <row r="22" spans="1:105" s="19" customFormat="1" ht="31.5" x14ac:dyDescent="0.25">
      <c r="A22" s="24" t="s">
        <v>73</v>
      </c>
      <c r="B22" s="27" t="s">
        <v>74</v>
      </c>
      <c r="C22" s="34" t="s">
        <v>147</v>
      </c>
      <c r="D22" s="31" t="s">
        <v>131</v>
      </c>
      <c r="E22" s="31" t="s">
        <v>131</v>
      </c>
      <c r="F22" s="31" t="s">
        <v>131</v>
      </c>
      <c r="G22" s="31" t="s">
        <v>131</v>
      </c>
      <c r="H22" s="33" t="s">
        <v>131</v>
      </c>
      <c r="I22" s="33" t="s">
        <v>131</v>
      </c>
      <c r="J22" s="33" t="s">
        <v>131</v>
      </c>
      <c r="K22" s="33" t="s">
        <v>131</v>
      </c>
      <c r="L22" s="33" t="s">
        <v>131</v>
      </c>
      <c r="M22" s="33" t="s">
        <v>131</v>
      </c>
      <c r="N22" s="33" t="s">
        <v>131</v>
      </c>
      <c r="O22" s="33">
        <f t="shared" ref="O22:X22" si="40">SUM(O23,O26,O27)</f>
        <v>0</v>
      </c>
      <c r="P22" s="33" t="s">
        <v>131</v>
      </c>
      <c r="Q22" s="33" t="s">
        <v>131</v>
      </c>
      <c r="R22" s="33" t="s">
        <v>131</v>
      </c>
      <c r="S22" s="33" t="s">
        <v>131</v>
      </c>
      <c r="T22" s="33">
        <f t="shared" si="26"/>
        <v>0</v>
      </c>
      <c r="U22" s="33">
        <f t="shared" si="27"/>
        <v>0</v>
      </c>
      <c r="V22" s="33">
        <f t="shared" si="40"/>
        <v>0</v>
      </c>
      <c r="W22" s="33">
        <f t="shared" si="40"/>
        <v>0</v>
      </c>
      <c r="X22" s="33">
        <f t="shared" si="40"/>
        <v>0</v>
      </c>
      <c r="Y22" s="33" t="str">
        <f t="shared" si="11"/>
        <v>нд</v>
      </c>
      <c r="Z22" s="33" t="s">
        <v>131</v>
      </c>
      <c r="AA22" s="33" t="s">
        <v>131</v>
      </c>
      <c r="AB22" s="33" t="str">
        <f t="shared" ref="AB22" si="41">IF(SUM(AB23,AB26,AB27)=0,"нд",SUM(AB23,AB26,AB27))</f>
        <v>нд</v>
      </c>
      <c r="AC22" s="33" t="s">
        <v>131</v>
      </c>
      <c r="AD22" s="33" t="str">
        <f t="shared" si="12"/>
        <v>нд</v>
      </c>
      <c r="AE22" s="33" t="s">
        <v>131</v>
      </c>
      <c r="AF22" s="33" t="s">
        <v>131</v>
      </c>
      <c r="AG22" s="33" t="str">
        <f t="shared" ref="AG22" si="42">IF(SUM(AG23,AG26,AG27)=0,"нд",SUM(AG23,AG26,AG27))</f>
        <v>нд</v>
      </c>
      <c r="AH22" s="33" t="s">
        <v>131</v>
      </c>
      <c r="AI22" s="33" t="str">
        <f t="shared" si="13"/>
        <v>нд</v>
      </c>
      <c r="AJ22" s="33" t="s">
        <v>131</v>
      </c>
      <c r="AK22" s="33" t="s">
        <v>131</v>
      </c>
      <c r="AL22" s="33" t="str">
        <f>IF(SUM(AL23,AL26,AL27)=0,"нд",SUM(AL23,AL26,AL27))</f>
        <v>нд</v>
      </c>
      <c r="AM22" s="33" t="s">
        <v>131</v>
      </c>
      <c r="AN22" s="33" t="str">
        <f t="shared" si="14"/>
        <v>нд</v>
      </c>
      <c r="AO22" s="33" t="s">
        <v>131</v>
      </c>
      <c r="AP22" s="33" t="s">
        <v>131</v>
      </c>
      <c r="AQ22" s="33" t="str">
        <f t="shared" ref="AQ22" si="43">IF(SUM(AQ23,AQ26,AQ27)=0,"нд",SUM(AQ23,AQ26,AQ27))</f>
        <v>нд</v>
      </c>
      <c r="AR22" s="33" t="s">
        <v>131</v>
      </c>
      <c r="AS22" s="33" t="str">
        <f t="shared" si="15"/>
        <v>нд</v>
      </c>
      <c r="AT22" s="33" t="s">
        <v>131</v>
      </c>
      <c r="AU22" s="33" t="s">
        <v>131</v>
      </c>
      <c r="AV22" s="33" t="str">
        <f t="shared" ref="AV22" si="44">IF(SUM(AV23,AV26,AV27)=0,"нд",SUM(AV23,AV26,AV27))</f>
        <v>нд</v>
      </c>
      <c r="AW22" s="33" t="s">
        <v>131</v>
      </c>
      <c r="AX22" s="33" t="str">
        <f t="shared" si="16"/>
        <v>нд</v>
      </c>
      <c r="AY22" s="33" t="s">
        <v>131</v>
      </c>
      <c r="AZ22" s="33" t="s">
        <v>131</v>
      </c>
      <c r="BA22" s="33" t="str">
        <f t="shared" ref="BA22" si="45">IF(SUM(BA23,BA26,BA27)=0,"нд",SUM(BA23,BA26,BA27))</f>
        <v>нд</v>
      </c>
      <c r="BB22" s="33" t="s">
        <v>131</v>
      </c>
      <c r="BC22" s="33" t="str">
        <f t="shared" si="17"/>
        <v>нд</v>
      </c>
      <c r="BD22" s="33" t="s">
        <v>131</v>
      </c>
      <c r="BE22" s="33" t="s">
        <v>131</v>
      </c>
      <c r="BF22" s="33" t="str">
        <f t="shared" ref="BF22" si="46">IF(SUM(BF23,BF26,BF27)=0,"нд",SUM(BF23,BF26,BF27))</f>
        <v>нд</v>
      </c>
      <c r="BG22" s="33" t="s">
        <v>131</v>
      </c>
      <c r="BH22" s="33" t="str">
        <f t="shared" si="18"/>
        <v>нд</v>
      </c>
      <c r="BI22" s="33" t="s">
        <v>131</v>
      </c>
      <c r="BJ22" s="33" t="s">
        <v>131</v>
      </c>
      <c r="BK22" s="33" t="str">
        <f t="shared" ref="BK22" si="47">IF(SUM(BK23,BK26,BK27)=0,"нд",SUM(BK23,BK26,BK27))</f>
        <v>нд</v>
      </c>
      <c r="BL22" s="33" t="s">
        <v>131</v>
      </c>
      <c r="BM22" s="33" t="str">
        <f t="shared" si="19"/>
        <v>нд</v>
      </c>
      <c r="BN22" s="33" t="s">
        <v>131</v>
      </c>
      <c r="BO22" s="33" t="s">
        <v>131</v>
      </c>
      <c r="BP22" s="33" t="str">
        <f t="shared" ref="BP22" si="48">IF(SUM(BP23,BP26,BP27)=0,"нд",SUM(BP23,BP26,BP27))</f>
        <v>нд</v>
      </c>
      <c r="BQ22" s="33" t="s">
        <v>131</v>
      </c>
      <c r="BR22" s="33" t="str">
        <f t="shared" si="20"/>
        <v>нд</v>
      </c>
      <c r="BS22" s="33" t="s">
        <v>131</v>
      </c>
      <c r="BT22" s="33" t="s">
        <v>131</v>
      </c>
      <c r="BU22" s="33" t="str">
        <f t="shared" ref="BU22" si="49">IF(SUM(BU23,BU26,BU27)=0,"нд",SUM(BU23,BU26,BU27))</f>
        <v>нд</v>
      </c>
      <c r="BV22" s="33" t="s">
        <v>131</v>
      </c>
      <c r="BW22" s="33" t="str">
        <f t="shared" si="21"/>
        <v>нд</v>
      </c>
      <c r="BX22" s="33" t="s">
        <v>131</v>
      </c>
      <c r="BY22" s="33" t="s">
        <v>131</v>
      </c>
      <c r="BZ22" s="33" t="str">
        <f t="shared" ref="BZ22" si="50">IF(SUM(BZ23,BZ26,BZ27)=0,"нд",SUM(BZ23,BZ26,BZ27))</f>
        <v>нд</v>
      </c>
      <c r="CA22" s="33" t="s">
        <v>131</v>
      </c>
      <c r="CB22" s="33" t="str">
        <f t="shared" si="22"/>
        <v>нд</v>
      </c>
      <c r="CC22" s="33" t="s">
        <v>131</v>
      </c>
      <c r="CD22" s="33" t="s">
        <v>131</v>
      </c>
      <c r="CE22" s="33" t="str">
        <f t="shared" ref="CE22" si="51">IF(SUM(CE23,CE26,CE27)=0,"нд",SUM(CE23,CE26,CE27))</f>
        <v>нд</v>
      </c>
      <c r="CF22" s="33" t="s">
        <v>131</v>
      </c>
      <c r="CG22" s="33" t="str">
        <f t="shared" si="23"/>
        <v>нд</v>
      </c>
      <c r="CH22" s="33" t="s">
        <v>131</v>
      </c>
      <c r="CI22" s="33" t="s">
        <v>131</v>
      </c>
      <c r="CJ22" s="33" t="str">
        <f t="shared" ref="CJ22" si="52">IF(SUM(CJ23,CJ26,CJ27)=0,"нд",SUM(CJ23,CJ26,CJ27))</f>
        <v>нд</v>
      </c>
      <c r="CK22" s="33" t="s">
        <v>131</v>
      </c>
      <c r="CL22" s="33" t="str">
        <f t="shared" si="24"/>
        <v>нд</v>
      </c>
      <c r="CM22" s="33" t="s">
        <v>131</v>
      </c>
      <c r="CN22" s="33" t="s">
        <v>131</v>
      </c>
      <c r="CO22" s="33" t="str">
        <f t="shared" ref="CO22" si="53">IF(SUM(CO23,CO26,CO27)=0,"нд",SUM(CO23,CO26,CO27))</f>
        <v>нд</v>
      </c>
      <c r="CP22" s="33" t="s">
        <v>131</v>
      </c>
      <c r="CQ22" s="33">
        <f t="shared" si="37"/>
        <v>0</v>
      </c>
      <c r="CR22" s="33" t="s">
        <v>131</v>
      </c>
      <c r="CS22" s="33" t="s">
        <v>131</v>
      </c>
      <c r="CT22" s="33">
        <f t="shared" si="38"/>
        <v>0</v>
      </c>
      <c r="CU22" s="33" t="s">
        <v>131</v>
      </c>
      <c r="CV22" s="33">
        <f t="shared" si="39"/>
        <v>0</v>
      </c>
      <c r="CW22" s="33" t="s">
        <v>131</v>
      </c>
      <c r="CX22" s="33" t="s">
        <v>131</v>
      </c>
      <c r="CY22" s="33">
        <f t="shared" ref="CY22:CY30" si="54">SUM(AQ22,AV22,BF22,BP22,BZ22,CJ22)</f>
        <v>0</v>
      </c>
      <c r="CZ22" s="33" t="s">
        <v>131</v>
      </c>
      <c r="DA22" s="32" t="s">
        <v>131</v>
      </c>
    </row>
    <row r="23" spans="1:105" s="19" customFormat="1" ht="47.25" x14ac:dyDescent="0.25">
      <c r="A23" s="24" t="s">
        <v>75</v>
      </c>
      <c r="B23" s="28" t="s">
        <v>76</v>
      </c>
      <c r="C23" s="34" t="s">
        <v>147</v>
      </c>
      <c r="D23" s="31" t="s">
        <v>131</v>
      </c>
      <c r="E23" s="31" t="s">
        <v>131</v>
      </c>
      <c r="F23" s="31" t="s">
        <v>131</v>
      </c>
      <c r="G23" s="31" t="s">
        <v>131</v>
      </c>
      <c r="H23" s="33" t="s">
        <v>131</v>
      </c>
      <c r="I23" s="33" t="s">
        <v>131</v>
      </c>
      <c r="J23" s="33" t="s">
        <v>131</v>
      </c>
      <c r="K23" s="33" t="s">
        <v>131</v>
      </c>
      <c r="L23" s="33" t="s">
        <v>131</v>
      </c>
      <c r="M23" s="33" t="s">
        <v>131</v>
      </c>
      <c r="N23" s="33" t="s">
        <v>131</v>
      </c>
      <c r="O23" s="33">
        <f t="shared" ref="O23:X23" si="55">SUM(O24:O25)</f>
        <v>0</v>
      </c>
      <c r="P23" s="33" t="s">
        <v>131</v>
      </c>
      <c r="Q23" s="33" t="s">
        <v>131</v>
      </c>
      <c r="R23" s="33" t="s">
        <v>131</v>
      </c>
      <c r="S23" s="33" t="s">
        <v>131</v>
      </c>
      <c r="T23" s="33">
        <f t="shared" si="26"/>
        <v>0</v>
      </c>
      <c r="U23" s="33">
        <f t="shared" si="27"/>
        <v>0</v>
      </c>
      <c r="V23" s="33">
        <f t="shared" si="55"/>
        <v>0</v>
      </c>
      <c r="W23" s="33">
        <f t="shared" si="55"/>
        <v>0</v>
      </c>
      <c r="X23" s="33">
        <f t="shared" si="55"/>
        <v>0</v>
      </c>
      <c r="Y23" s="33" t="str">
        <f t="shared" si="11"/>
        <v>нд</v>
      </c>
      <c r="Z23" s="33" t="s">
        <v>131</v>
      </c>
      <c r="AA23" s="33" t="s">
        <v>131</v>
      </c>
      <c r="AB23" s="33" t="str">
        <f t="shared" ref="AB23" si="56">IF(SUM(AB24:AB25)=0,"нд",SUM(AB24:AB25))</f>
        <v>нд</v>
      </c>
      <c r="AC23" s="33" t="s">
        <v>131</v>
      </c>
      <c r="AD23" s="33" t="str">
        <f t="shared" si="12"/>
        <v>нд</v>
      </c>
      <c r="AE23" s="33" t="s">
        <v>131</v>
      </c>
      <c r="AF23" s="33" t="s">
        <v>131</v>
      </c>
      <c r="AG23" s="33" t="str">
        <f t="shared" ref="AG23" si="57">IF(SUM(AG24:AG25)=0,"нд",SUM(AG24:AG25))</f>
        <v>нд</v>
      </c>
      <c r="AH23" s="33" t="s">
        <v>131</v>
      </c>
      <c r="AI23" s="33" t="str">
        <f t="shared" si="13"/>
        <v>нд</v>
      </c>
      <c r="AJ23" s="33" t="s">
        <v>131</v>
      </c>
      <c r="AK23" s="33" t="s">
        <v>131</v>
      </c>
      <c r="AL23" s="33" t="str">
        <f>IF(SUM(AL24:AL25)=0,"нд",SUM(AL24:AL25))</f>
        <v>нд</v>
      </c>
      <c r="AM23" s="33" t="s">
        <v>131</v>
      </c>
      <c r="AN23" s="33" t="str">
        <f t="shared" si="14"/>
        <v>нд</v>
      </c>
      <c r="AO23" s="33" t="s">
        <v>131</v>
      </c>
      <c r="AP23" s="33" t="s">
        <v>131</v>
      </c>
      <c r="AQ23" s="33" t="str">
        <f t="shared" ref="AQ23" si="58">IF(SUM(AQ24:AQ25)=0,"нд",SUM(AQ24:AQ25))</f>
        <v>нд</v>
      </c>
      <c r="AR23" s="33" t="s">
        <v>131</v>
      </c>
      <c r="AS23" s="33" t="str">
        <f t="shared" si="15"/>
        <v>нд</v>
      </c>
      <c r="AT23" s="33" t="s">
        <v>131</v>
      </c>
      <c r="AU23" s="33" t="s">
        <v>131</v>
      </c>
      <c r="AV23" s="33" t="str">
        <f t="shared" ref="AV23" si="59">IF(SUM(AV24:AV25)=0,"нд",SUM(AV24:AV25))</f>
        <v>нд</v>
      </c>
      <c r="AW23" s="33" t="s">
        <v>131</v>
      </c>
      <c r="AX23" s="33" t="str">
        <f t="shared" si="16"/>
        <v>нд</v>
      </c>
      <c r="AY23" s="33" t="s">
        <v>131</v>
      </c>
      <c r="AZ23" s="33" t="s">
        <v>131</v>
      </c>
      <c r="BA23" s="33" t="str">
        <f t="shared" ref="BA23" si="60">IF(SUM(BA24:BA25)=0,"нд",SUM(BA24:BA25))</f>
        <v>нд</v>
      </c>
      <c r="BB23" s="33" t="s">
        <v>131</v>
      </c>
      <c r="BC23" s="33" t="str">
        <f t="shared" si="17"/>
        <v>нд</v>
      </c>
      <c r="BD23" s="33" t="s">
        <v>131</v>
      </c>
      <c r="BE23" s="33" t="s">
        <v>131</v>
      </c>
      <c r="BF23" s="33" t="str">
        <f t="shared" ref="BF23" si="61">IF(SUM(BF24:BF25)=0,"нд",SUM(BF24:BF25))</f>
        <v>нд</v>
      </c>
      <c r="BG23" s="33" t="s">
        <v>131</v>
      </c>
      <c r="BH23" s="33" t="str">
        <f t="shared" si="18"/>
        <v>нд</v>
      </c>
      <c r="BI23" s="33" t="s">
        <v>131</v>
      </c>
      <c r="BJ23" s="33" t="s">
        <v>131</v>
      </c>
      <c r="BK23" s="33" t="str">
        <f t="shared" ref="BK23" si="62">IF(SUM(BK24:BK25)=0,"нд",SUM(BK24:BK25))</f>
        <v>нд</v>
      </c>
      <c r="BL23" s="33" t="s">
        <v>131</v>
      </c>
      <c r="BM23" s="33" t="str">
        <f t="shared" si="19"/>
        <v>нд</v>
      </c>
      <c r="BN23" s="33" t="s">
        <v>131</v>
      </c>
      <c r="BO23" s="33" t="s">
        <v>131</v>
      </c>
      <c r="BP23" s="33" t="str">
        <f t="shared" ref="BP23" si="63">IF(SUM(BP24:BP25)=0,"нд",SUM(BP24:BP25))</f>
        <v>нд</v>
      </c>
      <c r="BQ23" s="33" t="s">
        <v>131</v>
      </c>
      <c r="BR23" s="33" t="str">
        <f t="shared" si="20"/>
        <v>нд</v>
      </c>
      <c r="BS23" s="33" t="s">
        <v>131</v>
      </c>
      <c r="BT23" s="33" t="s">
        <v>131</v>
      </c>
      <c r="BU23" s="33" t="str">
        <f t="shared" ref="BU23" si="64">IF(SUM(BU24:BU25)=0,"нд",SUM(BU24:BU25))</f>
        <v>нд</v>
      </c>
      <c r="BV23" s="33" t="s">
        <v>131</v>
      </c>
      <c r="BW23" s="33" t="str">
        <f t="shared" si="21"/>
        <v>нд</v>
      </c>
      <c r="BX23" s="33" t="s">
        <v>131</v>
      </c>
      <c r="BY23" s="33" t="s">
        <v>131</v>
      </c>
      <c r="BZ23" s="33" t="str">
        <f t="shared" ref="BZ23" si="65">IF(SUM(BZ24:BZ25)=0,"нд",SUM(BZ24:BZ25))</f>
        <v>нд</v>
      </c>
      <c r="CA23" s="33" t="s">
        <v>131</v>
      </c>
      <c r="CB23" s="33" t="str">
        <f t="shared" si="22"/>
        <v>нд</v>
      </c>
      <c r="CC23" s="33" t="s">
        <v>131</v>
      </c>
      <c r="CD23" s="33" t="s">
        <v>131</v>
      </c>
      <c r="CE23" s="33" t="str">
        <f t="shared" ref="CE23" si="66">IF(SUM(CE24:CE25)=0,"нд",SUM(CE24:CE25))</f>
        <v>нд</v>
      </c>
      <c r="CF23" s="33" t="s">
        <v>131</v>
      </c>
      <c r="CG23" s="33" t="str">
        <f t="shared" si="23"/>
        <v>нд</v>
      </c>
      <c r="CH23" s="33" t="s">
        <v>131</v>
      </c>
      <c r="CI23" s="33" t="s">
        <v>131</v>
      </c>
      <c r="CJ23" s="33" t="str">
        <f t="shared" ref="CJ23" si="67">IF(SUM(CJ24:CJ25)=0,"нд",SUM(CJ24:CJ25))</f>
        <v>нд</v>
      </c>
      <c r="CK23" s="33" t="s">
        <v>131</v>
      </c>
      <c r="CL23" s="33" t="str">
        <f t="shared" si="24"/>
        <v>нд</v>
      </c>
      <c r="CM23" s="33" t="s">
        <v>131</v>
      </c>
      <c r="CN23" s="33" t="s">
        <v>131</v>
      </c>
      <c r="CO23" s="33" t="str">
        <f t="shared" ref="CO23" si="68">IF(SUM(CO24:CO25)=0,"нд",SUM(CO24:CO25))</f>
        <v>нд</v>
      </c>
      <c r="CP23" s="33" t="s">
        <v>131</v>
      </c>
      <c r="CQ23" s="33">
        <f t="shared" si="37"/>
        <v>0</v>
      </c>
      <c r="CR23" s="33" t="s">
        <v>131</v>
      </c>
      <c r="CS23" s="33" t="s">
        <v>131</v>
      </c>
      <c r="CT23" s="33">
        <f t="shared" si="38"/>
        <v>0</v>
      </c>
      <c r="CU23" s="33" t="s">
        <v>131</v>
      </c>
      <c r="CV23" s="33">
        <f t="shared" si="39"/>
        <v>0</v>
      </c>
      <c r="CW23" s="33" t="s">
        <v>131</v>
      </c>
      <c r="CX23" s="33" t="s">
        <v>131</v>
      </c>
      <c r="CY23" s="33">
        <f t="shared" si="54"/>
        <v>0</v>
      </c>
      <c r="CZ23" s="33" t="s">
        <v>131</v>
      </c>
      <c r="DA23" s="32" t="s">
        <v>131</v>
      </c>
    </row>
    <row r="24" spans="1:105" s="19" customFormat="1" ht="78.75" x14ac:dyDescent="0.25">
      <c r="A24" s="24" t="s">
        <v>77</v>
      </c>
      <c r="B24" s="29" t="s">
        <v>78</v>
      </c>
      <c r="C24" s="34" t="s">
        <v>147</v>
      </c>
      <c r="D24" s="31" t="s">
        <v>131</v>
      </c>
      <c r="E24" s="31" t="s">
        <v>131</v>
      </c>
      <c r="F24" s="31" t="s">
        <v>131</v>
      </c>
      <c r="G24" s="31" t="s">
        <v>131</v>
      </c>
      <c r="H24" s="33" t="s">
        <v>131</v>
      </c>
      <c r="I24" s="33" t="s">
        <v>131</v>
      </c>
      <c r="J24" s="33" t="s">
        <v>131</v>
      </c>
      <c r="K24" s="33" t="s">
        <v>131</v>
      </c>
      <c r="L24" s="33" t="s">
        <v>131</v>
      </c>
      <c r="M24" s="33" t="s">
        <v>131</v>
      </c>
      <c r="N24" s="33" t="s">
        <v>131</v>
      </c>
      <c r="O24" s="33" t="s">
        <v>131</v>
      </c>
      <c r="P24" s="33" t="s">
        <v>131</v>
      </c>
      <c r="Q24" s="33" t="s">
        <v>131</v>
      </c>
      <c r="R24" s="33" t="s">
        <v>131</v>
      </c>
      <c r="S24" s="33" t="s">
        <v>131</v>
      </c>
      <c r="T24" s="33">
        <f t="shared" si="26"/>
        <v>0</v>
      </c>
      <c r="U24" s="33">
        <f t="shared" si="27"/>
        <v>0</v>
      </c>
      <c r="V24" s="33" t="s">
        <v>131</v>
      </c>
      <c r="W24" s="33" t="s">
        <v>131</v>
      </c>
      <c r="X24" s="33" t="s">
        <v>131</v>
      </c>
      <c r="Y24" s="33" t="str">
        <f t="shared" si="11"/>
        <v>нд</v>
      </c>
      <c r="Z24" s="33" t="s">
        <v>131</v>
      </c>
      <c r="AA24" s="33" t="s">
        <v>131</v>
      </c>
      <c r="AB24" s="33" t="s">
        <v>131</v>
      </c>
      <c r="AC24" s="33" t="s">
        <v>131</v>
      </c>
      <c r="AD24" s="33" t="str">
        <f t="shared" si="12"/>
        <v>нд</v>
      </c>
      <c r="AE24" s="33" t="s">
        <v>131</v>
      </c>
      <c r="AF24" s="33" t="s">
        <v>131</v>
      </c>
      <c r="AG24" s="33" t="s">
        <v>131</v>
      </c>
      <c r="AH24" s="33" t="s">
        <v>131</v>
      </c>
      <c r="AI24" s="33" t="str">
        <f t="shared" si="13"/>
        <v>нд</v>
      </c>
      <c r="AJ24" s="33" t="s">
        <v>131</v>
      </c>
      <c r="AK24" s="33" t="s">
        <v>131</v>
      </c>
      <c r="AL24" s="33" t="s">
        <v>131</v>
      </c>
      <c r="AM24" s="33" t="s">
        <v>131</v>
      </c>
      <c r="AN24" s="33" t="str">
        <f t="shared" si="14"/>
        <v>нд</v>
      </c>
      <c r="AO24" s="33" t="s">
        <v>131</v>
      </c>
      <c r="AP24" s="33" t="s">
        <v>131</v>
      </c>
      <c r="AQ24" s="33" t="s">
        <v>131</v>
      </c>
      <c r="AR24" s="33" t="s">
        <v>131</v>
      </c>
      <c r="AS24" s="33" t="str">
        <f t="shared" si="15"/>
        <v>нд</v>
      </c>
      <c r="AT24" s="33" t="s">
        <v>131</v>
      </c>
      <c r="AU24" s="33" t="s">
        <v>131</v>
      </c>
      <c r="AV24" s="33" t="s">
        <v>131</v>
      </c>
      <c r="AW24" s="33" t="s">
        <v>131</v>
      </c>
      <c r="AX24" s="33" t="str">
        <f t="shared" si="16"/>
        <v>нд</v>
      </c>
      <c r="AY24" s="33" t="s">
        <v>131</v>
      </c>
      <c r="AZ24" s="33" t="s">
        <v>131</v>
      </c>
      <c r="BA24" s="33" t="s">
        <v>131</v>
      </c>
      <c r="BB24" s="33" t="s">
        <v>131</v>
      </c>
      <c r="BC24" s="33" t="str">
        <f t="shared" si="17"/>
        <v>нд</v>
      </c>
      <c r="BD24" s="33" t="s">
        <v>131</v>
      </c>
      <c r="BE24" s="33" t="s">
        <v>131</v>
      </c>
      <c r="BF24" s="33" t="s">
        <v>131</v>
      </c>
      <c r="BG24" s="33" t="s">
        <v>131</v>
      </c>
      <c r="BH24" s="33" t="str">
        <f t="shared" si="18"/>
        <v>нд</v>
      </c>
      <c r="BI24" s="33" t="s">
        <v>131</v>
      </c>
      <c r="BJ24" s="33" t="s">
        <v>131</v>
      </c>
      <c r="BK24" s="33" t="s">
        <v>131</v>
      </c>
      <c r="BL24" s="33" t="s">
        <v>131</v>
      </c>
      <c r="BM24" s="33" t="str">
        <f t="shared" si="19"/>
        <v>нд</v>
      </c>
      <c r="BN24" s="33" t="s">
        <v>131</v>
      </c>
      <c r="BO24" s="33" t="s">
        <v>131</v>
      </c>
      <c r="BP24" s="33" t="s">
        <v>131</v>
      </c>
      <c r="BQ24" s="33" t="s">
        <v>131</v>
      </c>
      <c r="BR24" s="33" t="str">
        <f t="shared" si="20"/>
        <v>нд</v>
      </c>
      <c r="BS24" s="33" t="s">
        <v>131</v>
      </c>
      <c r="BT24" s="33" t="s">
        <v>131</v>
      </c>
      <c r="BU24" s="33" t="s">
        <v>131</v>
      </c>
      <c r="BV24" s="33" t="s">
        <v>131</v>
      </c>
      <c r="BW24" s="33" t="str">
        <f t="shared" si="21"/>
        <v>нд</v>
      </c>
      <c r="BX24" s="33" t="s">
        <v>131</v>
      </c>
      <c r="BY24" s="33" t="s">
        <v>131</v>
      </c>
      <c r="BZ24" s="33" t="s">
        <v>131</v>
      </c>
      <c r="CA24" s="33" t="s">
        <v>131</v>
      </c>
      <c r="CB24" s="33" t="str">
        <f t="shared" si="22"/>
        <v>нд</v>
      </c>
      <c r="CC24" s="33" t="s">
        <v>131</v>
      </c>
      <c r="CD24" s="33" t="s">
        <v>131</v>
      </c>
      <c r="CE24" s="33" t="s">
        <v>131</v>
      </c>
      <c r="CF24" s="33" t="s">
        <v>131</v>
      </c>
      <c r="CG24" s="33" t="str">
        <f t="shared" si="23"/>
        <v>нд</v>
      </c>
      <c r="CH24" s="33" t="s">
        <v>131</v>
      </c>
      <c r="CI24" s="33" t="s">
        <v>131</v>
      </c>
      <c r="CJ24" s="33" t="s">
        <v>131</v>
      </c>
      <c r="CK24" s="33" t="s">
        <v>131</v>
      </c>
      <c r="CL24" s="33" t="str">
        <f t="shared" si="24"/>
        <v>нд</v>
      </c>
      <c r="CM24" s="33" t="s">
        <v>131</v>
      </c>
      <c r="CN24" s="33" t="s">
        <v>131</v>
      </c>
      <c r="CO24" s="33" t="s">
        <v>131</v>
      </c>
      <c r="CP24" s="33" t="s">
        <v>131</v>
      </c>
      <c r="CQ24" s="33">
        <f t="shared" si="37"/>
        <v>0</v>
      </c>
      <c r="CR24" s="33" t="s">
        <v>131</v>
      </c>
      <c r="CS24" s="33" t="s">
        <v>131</v>
      </c>
      <c r="CT24" s="33">
        <f t="shared" si="38"/>
        <v>0</v>
      </c>
      <c r="CU24" s="33" t="s">
        <v>131</v>
      </c>
      <c r="CV24" s="33">
        <f t="shared" si="39"/>
        <v>0</v>
      </c>
      <c r="CW24" s="33" t="s">
        <v>131</v>
      </c>
      <c r="CX24" s="33" t="s">
        <v>131</v>
      </c>
      <c r="CY24" s="33">
        <f t="shared" si="54"/>
        <v>0</v>
      </c>
      <c r="CZ24" s="33" t="s">
        <v>131</v>
      </c>
      <c r="DA24" s="32" t="s">
        <v>131</v>
      </c>
    </row>
    <row r="25" spans="1:105" s="19" customFormat="1" ht="47.25" x14ac:dyDescent="0.25">
      <c r="A25" s="24" t="s">
        <v>79</v>
      </c>
      <c r="B25" s="29" t="s">
        <v>80</v>
      </c>
      <c r="C25" s="34" t="s">
        <v>147</v>
      </c>
      <c r="D25" s="31" t="s">
        <v>131</v>
      </c>
      <c r="E25" s="31" t="s">
        <v>131</v>
      </c>
      <c r="F25" s="31" t="s">
        <v>131</v>
      </c>
      <c r="G25" s="31" t="s">
        <v>131</v>
      </c>
      <c r="H25" s="33" t="s">
        <v>131</v>
      </c>
      <c r="I25" s="33" t="s">
        <v>131</v>
      </c>
      <c r="J25" s="33" t="s">
        <v>131</v>
      </c>
      <c r="K25" s="33" t="s">
        <v>131</v>
      </c>
      <c r="L25" s="33" t="s">
        <v>131</v>
      </c>
      <c r="M25" s="33" t="s">
        <v>131</v>
      </c>
      <c r="N25" s="33" t="s">
        <v>131</v>
      </c>
      <c r="O25" s="33" t="s">
        <v>131</v>
      </c>
      <c r="P25" s="33" t="s">
        <v>131</v>
      </c>
      <c r="Q25" s="33" t="s">
        <v>131</v>
      </c>
      <c r="R25" s="33" t="s">
        <v>131</v>
      </c>
      <c r="S25" s="33" t="s">
        <v>131</v>
      </c>
      <c r="T25" s="33">
        <f t="shared" si="26"/>
        <v>0</v>
      </c>
      <c r="U25" s="33">
        <f t="shared" si="27"/>
        <v>0</v>
      </c>
      <c r="V25" s="33" t="s">
        <v>131</v>
      </c>
      <c r="W25" s="33" t="s">
        <v>131</v>
      </c>
      <c r="X25" s="33" t="s">
        <v>131</v>
      </c>
      <c r="Y25" s="33" t="str">
        <f t="shared" si="11"/>
        <v>нд</v>
      </c>
      <c r="Z25" s="33" t="s">
        <v>131</v>
      </c>
      <c r="AA25" s="33" t="s">
        <v>131</v>
      </c>
      <c r="AB25" s="33" t="s">
        <v>131</v>
      </c>
      <c r="AC25" s="33" t="s">
        <v>131</v>
      </c>
      <c r="AD25" s="33" t="str">
        <f t="shared" si="12"/>
        <v>нд</v>
      </c>
      <c r="AE25" s="33" t="s">
        <v>131</v>
      </c>
      <c r="AF25" s="33" t="s">
        <v>131</v>
      </c>
      <c r="AG25" s="33" t="s">
        <v>131</v>
      </c>
      <c r="AH25" s="33" t="s">
        <v>131</v>
      </c>
      <c r="AI25" s="33" t="str">
        <f t="shared" si="13"/>
        <v>нд</v>
      </c>
      <c r="AJ25" s="33" t="s">
        <v>131</v>
      </c>
      <c r="AK25" s="33" t="s">
        <v>131</v>
      </c>
      <c r="AL25" s="33" t="s">
        <v>131</v>
      </c>
      <c r="AM25" s="33" t="s">
        <v>131</v>
      </c>
      <c r="AN25" s="33" t="str">
        <f t="shared" si="14"/>
        <v>нд</v>
      </c>
      <c r="AO25" s="33" t="s">
        <v>131</v>
      </c>
      <c r="AP25" s="33" t="s">
        <v>131</v>
      </c>
      <c r="AQ25" s="33" t="s">
        <v>131</v>
      </c>
      <c r="AR25" s="33" t="s">
        <v>131</v>
      </c>
      <c r="AS25" s="33" t="str">
        <f t="shared" si="15"/>
        <v>нд</v>
      </c>
      <c r="AT25" s="33" t="s">
        <v>131</v>
      </c>
      <c r="AU25" s="33" t="s">
        <v>131</v>
      </c>
      <c r="AV25" s="33" t="s">
        <v>131</v>
      </c>
      <c r="AW25" s="33" t="s">
        <v>131</v>
      </c>
      <c r="AX25" s="33" t="str">
        <f t="shared" si="16"/>
        <v>нд</v>
      </c>
      <c r="AY25" s="33" t="s">
        <v>131</v>
      </c>
      <c r="AZ25" s="33" t="s">
        <v>131</v>
      </c>
      <c r="BA25" s="33" t="s">
        <v>131</v>
      </c>
      <c r="BB25" s="33" t="s">
        <v>131</v>
      </c>
      <c r="BC25" s="33" t="str">
        <f t="shared" si="17"/>
        <v>нд</v>
      </c>
      <c r="BD25" s="33" t="s">
        <v>131</v>
      </c>
      <c r="BE25" s="33" t="s">
        <v>131</v>
      </c>
      <c r="BF25" s="33" t="s">
        <v>131</v>
      </c>
      <c r="BG25" s="33" t="s">
        <v>131</v>
      </c>
      <c r="BH25" s="33" t="str">
        <f t="shared" si="18"/>
        <v>нд</v>
      </c>
      <c r="BI25" s="33" t="s">
        <v>131</v>
      </c>
      <c r="BJ25" s="33" t="s">
        <v>131</v>
      </c>
      <c r="BK25" s="33" t="s">
        <v>131</v>
      </c>
      <c r="BL25" s="33" t="s">
        <v>131</v>
      </c>
      <c r="BM25" s="33" t="str">
        <f t="shared" si="19"/>
        <v>нд</v>
      </c>
      <c r="BN25" s="33" t="s">
        <v>131</v>
      </c>
      <c r="BO25" s="33" t="s">
        <v>131</v>
      </c>
      <c r="BP25" s="33" t="s">
        <v>131</v>
      </c>
      <c r="BQ25" s="33" t="s">
        <v>131</v>
      </c>
      <c r="BR25" s="33" t="str">
        <f t="shared" si="20"/>
        <v>нд</v>
      </c>
      <c r="BS25" s="33" t="s">
        <v>131</v>
      </c>
      <c r="BT25" s="33" t="s">
        <v>131</v>
      </c>
      <c r="BU25" s="33" t="s">
        <v>131</v>
      </c>
      <c r="BV25" s="33" t="s">
        <v>131</v>
      </c>
      <c r="BW25" s="33" t="str">
        <f t="shared" si="21"/>
        <v>нд</v>
      </c>
      <c r="BX25" s="33" t="s">
        <v>131</v>
      </c>
      <c r="BY25" s="33" t="s">
        <v>131</v>
      </c>
      <c r="BZ25" s="33" t="s">
        <v>131</v>
      </c>
      <c r="CA25" s="33" t="s">
        <v>131</v>
      </c>
      <c r="CB25" s="33" t="str">
        <f t="shared" si="22"/>
        <v>нд</v>
      </c>
      <c r="CC25" s="33" t="s">
        <v>131</v>
      </c>
      <c r="CD25" s="33" t="s">
        <v>131</v>
      </c>
      <c r="CE25" s="33" t="s">
        <v>131</v>
      </c>
      <c r="CF25" s="33" t="s">
        <v>131</v>
      </c>
      <c r="CG25" s="33" t="str">
        <f t="shared" si="23"/>
        <v>нд</v>
      </c>
      <c r="CH25" s="33" t="s">
        <v>131</v>
      </c>
      <c r="CI25" s="33" t="s">
        <v>131</v>
      </c>
      <c r="CJ25" s="33" t="s">
        <v>131</v>
      </c>
      <c r="CK25" s="33" t="s">
        <v>131</v>
      </c>
      <c r="CL25" s="33" t="str">
        <f t="shared" si="24"/>
        <v>нд</v>
      </c>
      <c r="CM25" s="33" t="s">
        <v>131</v>
      </c>
      <c r="CN25" s="33" t="s">
        <v>131</v>
      </c>
      <c r="CO25" s="33" t="s">
        <v>131</v>
      </c>
      <c r="CP25" s="33" t="s">
        <v>131</v>
      </c>
      <c r="CQ25" s="33">
        <f t="shared" si="37"/>
        <v>0</v>
      </c>
      <c r="CR25" s="33" t="s">
        <v>131</v>
      </c>
      <c r="CS25" s="33" t="s">
        <v>131</v>
      </c>
      <c r="CT25" s="33">
        <f t="shared" si="38"/>
        <v>0</v>
      </c>
      <c r="CU25" s="33" t="s">
        <v>131</v>
      </c>
      <c r="CV25" s="33">
        <f t="shared" si="39"/>
        <v>0</v>
      </c>
      <c r="CW25" s="33" t="s">
        <v>131</v>
      </c>
      <c r="CX25" s="33" t="s">
        <v>131</v>
      </c>
      <c r="CY25" s="33">
        <f t="shared" si="54"/>
        <v>0</v>
      </c>
      <c r="CZ25" s="33" t="s">
        <v>131</v>
      </c>
      <c r="DA25" s="32" t="s">
        <v>131</v>
      </c>
    </row>
    <row r="26" spans="1:105" s="19" customFormat="1" ht="47.25" x14ac:dyDescent="0.25">
      <c r="A26" s="24" t="s">
        <v>81</v>
      </c>
      <c r="B26" s="28" t="s">
        <v>82</v>
      </c>
      <c r="C26" s="34" t="s">
        <v>147</v>
      </c>
      <c r="D26" s="31" t="s">
        <v>131</v>
      </c>
      <c r="E26" s="31" t="s">
        <v>131</v>
      </c>
      <c r="F26" s="31" t="s">
        <v>131</v>
      </c>
      <c r="G26" s="31" t="s">
        <v>131</v>
      </c>
      <c r="H26" s="33" t="s">
        <v>131</v>
      </c>
      <c r="I26" s="33" t="s">
        <v>131</v>
      </c>
      <c r="J26" s="33" t="s">
        <v>131</v>
      </c>
      <c r="K26" s="33" t="s">
        <v>131</v>
      </c>
      <c r="L26" s="33" t="s">
        <v>131</v>
      </c>
      <c r="M26" s="33" t="s">
        <v>131</v>
      </c>
      <c r="N26" s="33" t="s">
        <v>131</v>
      </c>
      <c r="O26" s="33" t="s">
        <v>131</v>
      </c>
      <c r="P26" s="33" t="s">
        <v>131</v>
      </c>
      <c r="Q26" s="33" t="s">
        <v>131</v>
      </c>
      <c r="R26" s="33" t="s">
        <v>131</v>
      </c>
      <c r="S26" s="33" t="s">
        <v>131</v>
      </c>
      <c r="T26" s="33">
        <f t="shared" si="26"/>
        <v>0</v>
      </c>
      <c r="U26" s="33">
        <f t="shared" si="27"/>
        <v>0</v>
      </c>
      <c r="V26" s="33" t="s">
        <v>131</v>
      </c>
      <c r="W26" s="33" t="s">
        <v>131</v>
      </c>
      <c r="X26" s="33" t="s">
        <v>131</v>
      </c>
      <c r="Y26" s="33" t="str">
        <f t="shared" si="11"/>
        <v>нд</v>
      </c>
      <c r="Z26" s="33" t="s">
        <v>131</v>
      </c>
      <c r="AA26" s="33" t="s">
        <v>131</v>
      </c>
      <c r="AB26" s="33" t="s">
        <v>131</v>
      </c>
      <c r="AC26" s="33" t="s">
        <v>131</v>
      </c>
      <c r="AD26" s="33" t="str">
        <f t="shared" si="12"/>
        <v>нд</v>
      </c>
      <c r="AE26" s="33" t="s">
        <v>131</v>
      </c>
      <c r="AF26" s="33" t="s">
        <v>131</v>
      </c>
      <c r="AG26" s="33" t="s">
        <v>131</v>
      </c>
      <c r="AH26" s="33" t="s">
        <v>131</v>
      </c>
      <c r="AI26" s="33" t="str">
        <f t="shared" si="13"/>
        <v>нд</v>
      </c>
      <c r="AJ26" s="33" t="s">
        <v>131</v>
      </c>
      <c r="AK26" s="33" t="s">
        <v>131</v>
      </c>
      <c r="AL26" s="33" t="s">
        <v>131</v>
      </c>
      <c r="AM26" s="33" t="s">
        <v>131</v>
      </c>
      <c r="AN26" s="33" t="str">
        <f t="shared" si="14"/>
        <v>нд</v>
      </c>
      <c r="AO26" s="33" t="s">
        <v>131</v>
      </c>
      <c r="AP26" s="33" t="s">
        <v>131</v>
      </c>
      <c r="AQ26" s="33" t="s">
        <v>131</v>
      </c>
      <c r="AR26" s="33" t="s">
        <v>131</v>
      </c>
      <c r="AS26" s="33" t="str">
        <f t="shared" si="15"/>
        <v>нд</v>
      </c>
      <c r="AT26" s="33" t="s">
        <v>131</v>
      </c>
      <c r="AU26" s="33" t="s">
        <v>131</v>
      </c>
      <c r="AV26" s="33" t="s">
        <v>131</v>
      </c>
      <c r="AW26" s="33" t="s">
        <v>131</v>
      </c>
      <c r="AX26" s="33" t="str">
        <f t="shared" si="16"/>
        <v>нд</v>
      </c>
      <c r="AY26" s="33" t="s">
        <v>131</v>
      </c>
      <c r="AZ26" s="33" t="s">
        <v>131</v>
      </c>
      <c r="BA26" s="33" t="s">
        <v>131</v>
      </c>
      <c r="BB26" s="33" t="s">
        <v>131</v>
      </c>
      <c r="BC26" s="33" t="str">
        <f t="shared" si="17"/>
        <v>нд</v>
      </c>
      <c r="BD26" s="33" t="s">
        <v>131</v>
      </c>
      <c r="BE26" s="33" t="s">
        <v>131</v>
      </c>
      <c r="BF26" s="33" t="s">
        <v>131</v>
      </c>
      <c r="BG26" s="33" t="s">
        <v>131</v>
      </c>
      <c r="BH26" s="33" t="str">
        <f t="shared" si="18"/>
        <v>нд</v>
      </c>
      <c r="BI26" s="33" t="s">
        <v>131</v>
      </c>
      <c r="BJ26" s="33" t="s">
        <v>131</v>
      </c>
      <c r="BK26" s="33" t="s">
        <v>131</v>
      </c>
      <c r="BL26" s="33" t="s">
        <v>131</v>
      </c>
      <c r="BM26" s="33" t="str">
        <f t="shared" si="19"/>
        <v>нд</v>
      </c>
      <c r="BN26" s="33" t="s">
        <v>131</v>
      </c>
      <c r="BO26" s="33" t="s">
        <v>131</v>
      </c>
      <c r="BP26" s="33" t="s">
        <v>131</v>
      </c>
      <c r="BQ26" s="33" t="s">
        <v>131</v>
      </c>
      <c r="BR26" s="33" t="str">
        <f t="shared" si="20"/>
        <v>нд</v>
      </c>
      <c r="BS26" s="33" t="s">
        <v>131</v>
      </c>
      <c r="BT26" s="33" t="s">
        <v>131</v>
      </c>
      <c r="BU26" s="33" t="s">
        <v>131</v>
      </c>
      <c r="BV26" s="33" t="s">
        <v>131</v>
      </c>
      <c r="BW26" s="33" t="str">
        <f t="shared" si="21"/>
        <v>нд</v>
      </c>
      <c r="BX26" s="33" t="s">
        <v>131</v>
      </c>
      <c r="BY26" s="33" t="s">
        <v>131</v>
      </c>
      <c r="BZ26" s="33" t="s">
        <v>131</v>
      </c>
      <c r="CA26" s="33" t="s">
        <v>131</v>
      </c>
      <c r="CB26" s="33" t="str">
        <f t="shared" si="22"/>
        <v>нд</v>
      </c>
      <c r="CC26" s="33" t="s">
        <v>131</v>
      </c>
      <c r="CD26" s="33" t="s">
        <v>131</v>
      </c>
      <c r="CE26" s="33" t="s">
        <v>131</v>
      </c>
      <c r="CF26" s="33" t="s">
        <v>131</v>
      </c>
      <c r="CG26" s="33" t="str">
        <f t="shared" si="23"/>
        <v>нд</v>
      </c>
      <c r="CH26" s="33" t="s">
        <v>131</v>
      </c>
      <c r="CI26" s="33" t="s">
        <v>131</v>
      </c>
      <c r="CJ26" s="33" t="s">
        <v>131</v>
      </c>
      <c r="CK26" s="33" t="s">
        <v>131</v>
      </c>
      <c r="CL26" s="33" t="str">
        <f t="shared" si="24"/>
        <v>нд</v>
      </c>
      <c r="CM26" s="33" t="s">
        <v>131</v>
      </c>
      <c r="CN26" s="33" t="s">
        <v>131</v>
      </c>
      <c r="CO26" s="33" t="s">
        <v>131</v>
      </c>
      <c r="CP26" s="33" t="s">
        <v>131</v>
      </c>
      <c r="CQ26" s="33">
        <f t="shared" si="37"/>
        <v>0</v>
      </c>
      <c r="CR26" s="33" t="s">
        <v>131</v>
      </c>
      <c r="CS26" s="33" t="s">
        <v>131</v>
      </c>
      <c r="CT26" s="33">
        <f t="shared" si="38"/>
        <v>0</v>
      </c>
      <c r="CU26" s="33" t="s">
        <v>131</v>
      </c>
      <c r="CV26" s="33">
        <f t="shared" si="39"/>
        <v>0</v>
      </c>
      <c r="CW26" s="33" t="s">
        <v>131</v>
      </c>
      <c r="CX26" s="33" t="s">
        <v>131</v>
      </c>
      <c r="CY26" s="33">
        <f t="shared" si="54"/>
        <v>0</v>
      </c>
      <c r="CZ26" s="33" t="s">
        <v>131</v>
      </c>
      <c r="DA26" s="32" t="s">
        <v>131</v>
      </c>
    </row>
    <row r="27" spans="1:105" s="19" customFormat="1" ht="63" x14ac:dyDescent="0.25">
      <c r="A27" s="24" t="s">
        <v>83</v>
      </c>
      <c r="B27" s="28" t="s">
        <v>84</v>
      </c>
      <c r="C27" s="34" t="s">
        <v>147</v>
      </c>
      <c r="D27" s="31" t="s">
        <v>131</v>
      </c>
      <c r="E27" s="31" t="s">
        <v>131</v>
      </c>
      <c r="F27" s="31" t="s">
        <v>131</v>
      </c>
      <c r="G27" s="31" t="s">
        <v>131</v>
      </c>
      <c r="H27" s="33" t="s">
        <v>131</v>
      </c>
      <c r="I27" s="33" t="s">
        <v>131</v>
      </c>
      <c r="J27" s="33" t="s">
        <v>131</v>
      </c>
      <c r="K27" s="33" t="s">
        <v>131</v>
      </c>
      <c r="L27" s="33" t="s">
        <v>131</v>
      </c>
      <c r="M27" s="33" t="s">
        <v>131</v>
      </c>
      <c r="N27" s="33" t="s">
        <v>131</v>
      </c>
      <c r="O27" s="33" t="s">
        <v>131</v>
      </c>
      <c r="P27" s="33" t="s">
        <v>131</v>
      </c>
      <c r="Q27" s="33" t="s">
        <v>131</v>
      </c>
      <c r="R27" s="33" t="s">
        <v>131</v>
      </c>
      <c r="S27" s="33" t="s">
        <v>131</v>
      </c>
      <c r="T27" s="33">
        <f t="shared" si="26"/>
        <v>0</v>
      </c>
      <c r="U27" s="33">
        <f t="shared" si="27"/>
        <v>0</v>
      </c>
      <c r="V27" s="33" t="s">
        <v>131</v>
      </c>
      <c r="W27" s="33" t="s">
        <v>131</v>
      </c>
      <c r="X27" s="33" t="s">
        <v>131</v>
      </c>
      <c r="Y27" s="33" t="str">
        <f t="shared" si="11"/>
        <v>нд</v>
      </c>
      <c r="Z27" s="33" t="s">
        <v>131</v>
      </c>
      <c r="AA27" s="33" t="s">
        <v>131</v>
      </c>
      <c r="AB27" s="33" t="s">
        <v>131</v>
      </c>
      <c r="AC27" s="33" t="s">
        <v>131</v>
      </c>
      <c r="AD27" s="33" t="str">
        <f t="shared" si="12"/>
        <v>нд</v>
      </c>
      <c r="AE27" s="33" t="s">
        <v>131</v>
      </c>
      <c r="AF27" s="33" t="s">
        <v>131</v>
      </c>
      <c r="AG27" s="33" t="s">
        <v>131</v>
      </c>
      <c r="AH27" s="33" t="s">
        <v>131</v>
      </c>
      <c r="AI27" s="33" t="str">
        <f t="shared" si="13"/>
        <v>нд</v>
      </c>
      <c r="AJ27" s="33" t="s">
        <v>131</v>
      </c>
      <c r="AK27" s="33" t="s">
        <v>131</v>
      </c>
      <c r="AL27" s="33" t="s">
        <v>131</v>
      </c>
      <c r="AM27" s="33" t="s">
        <v>131</v>
      </c>
      <c r="AN27" s="33" t="str">
        <f t="shared" si="14"/>
        <v>нд</v>
      </c>
      <c r="AO27" s="33" t="s">
        <v>131</v>
      </c>
      <c r="AP27" s="33" t="s">
        <v>131</v>
      </c>
      <c r="AQ27" s="33" t="s">
        <v>131</v>
      </c>
      <c r="AR27" s="33" t="s">
        <v>131</v>
      </c>
      <c r="AS27" s="33" t="str">
        <f t="shared" si="15"/>
        <v>нд</v>
      </c>
      <c r="AT27" s="33" t="s">
        <v>131</v>
      </c>
      <c r="AU27" s="33" t="s">
        <v>131</v>
      </c>
      <c r="AV27" s="33" t="s">
        <v>131</v>
      </c>
      <c r="AW27" s="33" t="s">
        <v>131</v>
      </c>
      <c r="AX27" s="33" t="str">
        <f t="shared" si="16"/>
        <v>нд</v>
      </c>
      <c r="AY27" s="33" t="s">
        <v>131</v>
      </c>
      <c r="AZ27" s="33" t="s">
        <v>131</v>
      </c>
      <c r="BA27" s="33" t="s">
        <v>131</v>
      </c>
      <c r="BB27" s="33" t="s">
        <v>131</v>
      </c>
      <c r="BC27" s="33" t="str">
        <f t="shared" si="17"/>
        <v>нд</v>
      </c>
      <c r="BD27" s="33" t="s">
        <v>131</v>
      </c>
      <c r="BE27" s="33" t="s">
        <v>131</v>
      </c>
      <c r="BF27" s="33" t="s">
        <v>131</v>
      </c>
      <c r="BG27" s="33" t="s">
        <v>131</v>
      </c>
      <c r="BH27" s="33" t="str">
        <f t="shared" si="18"/>
        <v>нд</v>
      </c>
      <c r="BI27" s="33" t="s">
        <v>131</v>
      </c>
      <c r="BJ27" s="33" t="s">
        <v>131</v>
      </c>
      <c r="BK27" s="33" t="s">
        <v>131</v>
      </c>
      <c r="BL27" s="33" t="s">
        <v>131</v>
      </c>
      <c r="BM27" s="33" t="str">
        <f t="shared" si="19"/>
        <v>нд</v>
      </c>
      <c r="BN27" s="33" t="s">
        <v>131</v>
      </c>
      <c r="BO27" s="33" t="s">
        <v>131</v>
      </c>
      <c r="BP27" s="33" t="s">
        <v>131</v>
      </c>
      <c r="BQ27" s="33" t="s">
        <v>131</v>
      </c>
      <c r="BR27" s="33" t="str">
        <f t="shared" si="20"/>
        <v>нд</v>
      </c>
      <c r="BS27" s="33" t="s">
        <v>131</v>
      </c>
      <c r="BT27" s="33" t="s">
        <v>131</v>
      </c>
      <c r="BU27" s="33" t="s">
        <v>131</v>
      </c>
      <c r="BV27" s="33" t="s">
        <v>131</v>
      </c>
      <c r="BW27" s="33" t="str">
        <f t="shared" si="21"/>
        <v>нд</v>
      </c>
      <c r="BX27" s="33" t="s">
        <v>131</v>
      </c>
      <c r="BY27" s="33" t="s">
        <v>131</v>
      </c>
      <c r="BZ27" s="33" t="s">
        <v>131</v>
      </c>
      <c r="CA27" s="33" t="s">
        <v>131</v>
      </c>
      <c r="CB27" s="33" t="str">
        <f t="shared" si="22"/>
        <v>нд</v>
      </c>
      <c r="CC27" s="33" t="s">
        <v>131</v>
      </c>
      <c r="CD27" s="33" t="s">
        <v>131</v>
      </c>
      <c r="CE27" s="33" t="s">
        <v>131</v>
      </c>
      <c r="CF27" s="33" t="s">
        <v>131</v>
      </c>
      <c r="CG27" s="33" t="str">
        <f t="shared" si="23"/>
        <v>нд</v>
      </c>
      <c r="CH27" s="33" t="s">
        <v>131</v>
      </c>
      <c r="CI27" s="33" t="s">
        <v>131</v>
      </c>
      <c r="CJ27" s="33" t="s">
        <v>131</v>
      </c>
      <c r="CK27" s="33" t="s">
        <v>131</v>
      </c>
      <c r="CL27" s="33" t="str">
        <f t="shared" si="24"/>
        <v>нд</v>
      </c>
      <c r="CM27" s="33" t="s">
        <v>131</v>
      </c>
      <c r="CN27" s="33" t="s">
        <v>131</v>
      </c>
      <c r="CO27" s="33" t="s">
        <v>131</v>
      </c>
      <c r="CP27" s="33" t="s">
        <v>131</v>
      </c>
      <c r="CQ27" s="33">
        <f t="shared" si="37"/>
        <v>0</v>
      </c>
      <c r="CR27" s="33" t="s">
        <v>131</v>
      </c>
      <c r="CS27" s="33" t="s">
        <v>131</v>
      </c>
      <c r="CT27" s="33">
        <f t="shared" si="38"/>
        <v>0</v>
      </c>
      <c r="CU27" s="33" t="s">
        <v>131</v>
      </c>
      <c r="CV27" s="33">
        <f t="shared" si="39"/>
        <v>0</v>
      </c>
      <c r="CW27" s="33" t="s">
        <v>131</v>
      </c>
      <c r="CX27" s="33" t="s">
        <v>131</v>
      </c>
      <c r="CY27" s="33">
        <f t="shared" si="54"/>
        <v>0</v>
      </c>
      <c r="CZ27" s="33" t="s">
        <v>131</v>
      </c>
      <c r="DA27" s="32" t="s">
        <v>131</v>
      </c>
    </row>
    <row r="28" spans="1:105" s="19" customFormat="1" ht="47.25" x14ac:dyDescent="0.25">
      <c r="A28" s="24" t="s">
        <v>85</v>
      </c>
      <c r="B28" s="27" t="s">
        <v>86</v>
      </c>
      <c r="C28" s="34" t="s">
        <v>147</v>
      </c>
      <c r="D28" s="31" t="s">
        <v>131</v>
      </c>
      <c r="E28" s="31" t="s">
        <v>131</v>
      </c>
      <c r="F28" s="31" t="s">
        <v>131</v>
      </c>
      <c r="G28" s="31" t="s">
        <v>131</v>
      </c>
      <c r="H28" s="33" t="s">
        <v>131</v>
      </c>
      <c r="I28" s="33" t="s">
        <v>131</v>
      </c>
      <c r="J28" s="33" t="s">
        <v>131</v>
      </c>
      <c r="K28" s="33" t="s">
        <v>131</v>
      </c>
      <c r="L28" s="33" t="s">
        <v>131</v>
      </c>
      <c r="M28" s="33" t="s">
        <v>131</v>
      </c>
      <c r="N28" s="33" t="s">
        <v>131</v>
      </c>
      <c r="O28" s="33">
        <f t="shared" ref="O28:X28" si="69">SUM(O29,O33,O34,O35)</f>
        <v>0</v>
      </c>
      <c r="P28" s="33" t="s">
        <v>131</v>
      </c>
      <c r="Q28" s="33" t="s">
        <v>131</v>
      </c>
      <c r="R28" s="33" t="s">
        <v>131</v>
      </c>
      <c r="S28" s="33" t="s">
        <v>131</v>
      </c>
      <c r="T28" s="33">
        <f t="shared" si="26"/>
        <v>10.734578153519999</v>
      </c>
      <c r="U28" s="33">
        <f t="shared" si="27"/>
        <v>0</v>
      </c>
      <c r="V28" s="33">
        <f t="shared" si="69"/>
        <v>0</v>
      </c>
      <c r="W28" s="33">
        <f t="shared" si="69"/>
        <v>10.734578153519999</v>
      </c>
      <c r="X28" s="33">
        <f t="shared" si="69"/>
        <v>0</v>
      </c>
      <c r="Y28" s="33" t="str">
        <f t="shared" si="11"/>
        <v>нд</v>
      </c>
      <c r="Z28" s="33" t="s">
        <v>131</v>
      </c>
      <c r="AA28" s="33" t="s">
        <v>131</v>
      </c>
      <c r="AB28" s="33" t="str">
        <f t="shared" ref="AB28" si="70">IF(SUM(AB29,AB33,AB34,AB35)=0,"нд",SUM(AB29,AB33,AB34,AB35))</f>
        <v>нд</v>
      </c>
      <c r="AC28" s="33" t="s">
        <v>131</v>
      </c>
      <c r="AD28" s="33" t="str">
        <f t="shared" si="12"/>
        <v>нд</v>
      </c>
      <c r="AE28" s="33" t="s">
        <v>131</v>
      </c>
      <c r="AF28" s="33" t="s">
        <v>131</v>
      </c>
      <c r="AG28" s="33" t="str">
        <f t="shared" ref="AG28" si="71">IF(SUM(AG29,AG33,AG34,AG35)=0,"нд",SUM(AG29,AG33,AG34,AG35))</f>
        <v>нд</v>
      </c>
      <c r="AH28" s="33" t="s">
        <v>131</v>
      </c>
      <c r="AI28" s="33">
        <f t="shared" si="13"/>
        <v>10.734578153519999</v>
      </c>
      <c r="AJ28" s="33" t="s">
        <v>131</v>
      </c>
      <c r="AK28" s="33" t="s">
        <v>131</v>
      </c>
      <c r="AL28" s="33">
        <f>IF(SUM(AL29,AL33,AL34,AL35)=0,"нд",SUM(AL29,AL33,AL34,AL35))</f>
        <v>10.734578153519999</v>
      </c>
      <c r="AM28" s="33" t="s">
        <v>131</v>
      </c>
      <c r="AN28" s="33">
        <f t="shared" si="14"/>
        <v>0</v>
      </c>
      <c r="AO28" s="33" t="s">
        <v>131</v>
      </c>
      <c r="AP28" s="33" t="s">
        <v>131</v>
      </c>
      <c r="AQ28" s="33">
        <v>0</v>
      </c>
      <c r="AR28" s="33" t="s">
        <v>131</v>
      </c>
      <c r="AS28" s="33" t="str">
        <f t="shared" si="15"/>
        <v>нд</v>
      </c>
      <c r="AT28" s="33" t="s">
        <v>131</v>
      </c>
      <c r="AU28" s="33" t="s">
        <v>131</v>
      </c>
      <c r="AV28" s="33" t="str">
        <f t="shared" ref="AV28" si="72">IF(SUM(AV29,AV33,AV34,AV35)=0,"нд",SUM(AV29,AV33,AV34,AV35))</f>
        <v>нд</v>
      </c>
      <c r="AW28" s="33" t="s">
        <v>131</v>
      </c>
      <c r="AX28" s="33" t="str">
        <f t="shared" si="16"/>
        <v>нд</v>
      </c>
      <c r="AY28" s="33" t="s">
        <v>131</v>
      </c>
      <c r="AZ28" s="33" t="s">
        <v>131</v>
      </c>
      <c r="BA28" s="33" t="str">
        <f t="shared" ref="BA28" si="73">IF(SUM(BA29,BA33,BA34,BA35)=0,"нд",SUM(BA29,BA33,BA34,BA35))</f>
        <v>нд</v>
      </c>
      <c r="BB28" s="33" t="s">
        <v>131</v>
      </c>
      <c r="BC28" s="33" t="str">
        <f t="shared" si="17"/>
        <v>нд</v>
      </c>
      <c r="BD28" s="33" t="s">
        <v>131</v>
      </c>
      <c r="BE28" s="33" t="s">
        <v>131</v>
      </c>
      <c r="BF28" s="33" t="str">
        <f t="shared" ref="BF28" si="74">IF(SUM(BF29,BF33,BF34,BF35)=0,"нд",SUM(BF29,BF33,BF34,BF35))</f>
        <v>нд</v>
      </c>
      <c r="BG28" s="33" t="s">
        <v>131</v>
      </c>
      <c r="BH28" s="33" t="str">
        <f t="shared" si="18"/>
        <v>нд</v>
      </c>
      <c r="BI28" s="33" t="s">
        <v>131</v>
      </c>
      <c r="BJ28" s="33" t="s">
        <v>131</v>
      </c>
      <c r="BK28" s="33" t="str">
        <f t="shared" ref="BK28" si="75">IF(SUM(BK29,BK33,BK34,BK35)=0,"нд",SUM(BK29,BK33,BK34,BK35))</f>
        <v>нд</v>
      </c>
      <c r="BL28" s="33" t="s">
        <v>131</v>
      </c>
      <c r="BM28" s="33" t="str">
        <f t="shared" si="19"/>
        <v>нд</v>
      </c>
      <c r="BN28" s="33" t="s">
        <v>131</v>
      </c>
      <c r="BO28" s="33" t="s">
        <v>131</v>
      </c>
      <c r="BP28" s="33" t="str">
        <f t="shared" ref="BP28" si="76">IF(SUM(BP29,BP33,BP34,BP35)=0,"нд",SUM(BP29,BP33,BP34,BP35))</f>
        <v>нд</v>
      </c>
      <c r="BQ28" s="33" t="s">
        <v>131</v>
      </c>
      <c r="BR28" s="33" t="str">
        <f t="shared" si="20"/>
        <v>нд</v>
      </c>
      <c r="BS28" s="33" t="s">
        <v>131</v>
      </c>
      <c r="BT28" s="33" t="s">
        <v>131</v>
      </c>
      <c r="BU28" s="33" t="str">
        <f t="shared" ref="BU28" si="77">IF(SUM(BU29,BU33,BU34,BU35)=0,"нд",SUM(BU29,BU33,BU34,BU35))</f>
        <v>нд</v>
      </c>
      <c r="BV28" s="33" t="s">
        <v>131</v>
      </c>
      <c r="BW28" s="33" t="str">
        <f t="shared" si="21"/>
        <v>нд</v>
      </c>
      <c r="BX28" s="33" t="s">
        <v>131</v>
      </c>
      <c r="BY28" s="33" t="s">
        <v>131</v>
      </c>
      <c r="BZ28" s="33" t="str">
        <f t="shared" ref="BZ28" si="78">IF(SUM(BZ29,BZ33,BZ34,BZ35)=0,"нд",SUM(BZ29,BZ33,BZ34,BZ35))</f>
        <v>нд</v>
      </c>
      <c r="CA28" s="33" t="s">
        <v>131</v>
      </c>
      <c r="CB28" s="33" t="str">
        <f t="shared" si="22"/>
        <v>нд</v>
      </c>
      <c r="CC28" s="33" t="s">
        <v>131</v>
      </c>
      <c r="CD28" s="33" t="s">
        <v>131</v>
      </c>
      <c r="CE28" s="33" t="str">
        <f t="shared" ref="CE28" si="79">IF(SUM(CE29,CE33,CE34,CE35)=0,"нд",SUM(CE29,CE33,CE34,CE35))</f>
        <v>нд</v>
      </c>
      <c r="CF28" s="33" t="s">
        <v>131</v>
      </c>
      <c r="CG28" s="33" t="str">
        <f t="shared" si="23"/>
        <v>нд</v>
      </c>
      <c r="CH28" s="33" t="s">
        <v>131</v>
      </c>
      <c r="CI28" s="33" t="s">
        <v>131</v>
      </c>
      <c r="CJ28" s="33" t="str">
        <f t="shared" ref="CJ28" si="80">IF(SUM(CJ29,CJ33,CJ34,CJ35)=0,"нд",SUM(CJ29,CJ33,CJ34,CJ35))</f>
        <v>нд</v>
      </c>
      <c r="CK28" s="33" t="s">
        <v>131</v>
      </c>
      <c r="CL28" s="33" t="str">
        <f t="shared" si="24"/>
        <v>нд</v>
      </c>
      <c r="CM28" s="33" t="s">
        <v>131</v>
      </c>
      <c r="CN28" s="33" t="s">
        <v>131</v>
      </c>
      <c r="CO28" s="33" t="str">
        <f t="shared" ref="CO28" si="81">IF(SUM(CO29,CO33,CO34,CO35)=0,"нд",SUM(CO29,CO33,CO34,CO35))</f>
        <v>нд</v>
      </c>
      <c r="CP28" s="33" t="s">
        <v>131</v>
      </c>
      <c r="CQ28" s="33">
        <f t="shared" si="37"/>
        <v>10.734578153519999</v>
      </c>
      <c r="CR28" s="33" t="s">
        <v>131</v>
      </c>
      <c r="CS28" s="33" t="s">
        <v>131</v>
      </c>
      <c r="CT28" s="33">
        <f t="shared" si="38"/>
        <v>10.734578153519999</v>
      </c>
      <c r="CU28" s="33" t="s">
        <v>131</v>
      </c>
      <c r="CV28" s="33">
        <f t="shared" si="39"/>
        <v>0</v>
      </c>
      <c r="CW28" s="33" t="s">
        <v>131</v>
      </c>
      <c r="CX28" s="33" t="s">
        <v>131</v>
      </c>
      <c r="CY28" s="33">
        <f t="shared" si="54"/>
        <v>0</v>
      </c>
      <c r="CZ28" s="33" t="s">
        <v>131</v>
      </c>
      <c r="DA28" s="32" t="s">
        <v>131</v>
      </c>
    </row>
    <row r="29" spans="1:105" s="19" customFormat="1" ht="63" x14ac:dyDescent="0.25">
      <c r="A29" s="24" t="s">
        <v>87</v>
      </c>
      <c r="B29" s="28" t="s">
        <v>88</v>
      </c>
      <c r="C29" s="34" t="s">
        <v>147</v>
      </c>
      <c r="D29" s="31" t="s">
        <v>131</v>
      </c>
      <c r="E29" s="31" t="s">
        <v>131</v>
      </c>
      <c r="F29" s="31" t="s">
        <v>131</v>
      </c>
      <c r="G29" s="31" t="s">
        <v>131</v>
      </c>
      <c r="H29" s="33" t="s">
        <v>131</v>
      </c>
      <c r="I29" s="33" t="s">
        <v>131</v>
      </c>
      <c r="J29" s="33" t="s">
        <v>131</v>
      </c>
      <c r="K29" s="33" t="s">
        <v>131</v>
      </c>
      <c r="L29" s="33" t="s">
        <v>131</v>
      </c>
      <c r="M29" s="33" t="s">
        <v>131</v>
      </c>
      <c r="N29" s="33" t="s">
        <v>131</v>
      </c>
      <c r="O29" s="33">
        <f t="shared" ref="O29:X29" si="82">SUM(O30,O32)</f>
        <v>0</v>
      </c>
      <c r="P29" s="33" t="s">
        <v>131</v>
      </c>
      <c r="Q29" s="33" t="s">
        <v>131</v>
      </c>
      <c r="R29" s="33" t="s">
        <v>131</v>
      </c>
      <c r="S29" s="33" t="s">
        <v>131</v>
      </c>
      <c r="T29" s="33">
        <f t="shared" si="26"/>
        <v>10.734578153519999</v>
      </c>
      <c r="U29" s="33">
        <f t="shared" si="27"/>
        <v>0</v>
      </c>
      <c r="V29" s="33">
        <f t="shared" si="82"/>
        <v>0</v>
      </c>
      <c r="W29" s="33">
        <f t="shared" si="82"/>
        <v>10.734578153519999</v>
      </c>
      <c r="X29" s="33">
        <f t="shared" si="82"/>
        <v>0</v>
      </c>
      <c r="Y29" s="33" t="str">
        <f t="shared" si="11"/>
        <v>нд</v>
      </c>
      <c r="Z29" s="33" t="s">
        <v>131</v>
      </c>
      <c r="AA29" s="33" t="s">
        <v>131</v>
      </c>
      <c r="AB29" s="33" t="str">
        <f t="shared" ref="AB29" si="83">IF(SUM(AB30,AB32)=0,"нд",SUM(AB30,AB32))</f>
        <v>нд</v>
      </c>
      <c r="AC29" s="33" t="s">
        <v>131</v>
      </c>
      <c r="AD29" s="33" t="str">
        <f t="shared" si="12"/>
        <v>нд</v>
      </c>
      <c r="AE29" s="33" t="s">
        <v>131</v>
      </c>
      <c r="AF29" s="33" t="s">
        <v>131</v>
      </c>
      <c r="AG29" s="33" t="str">
        <f t="shared" ref="AG29" si="84">IF(SUM(AG30,AG32)=0,"нд",SUM(AG30,AG32))</f>
        <v>нд</v>
      </c>
      <c r="AH29" s="33" t="s">
        <v>131</v>
      </c>
      <c r="AI29" s="33">
        <f t="shared" si="13"/>
        <v>10.734578153519999</v>
      </c>
      <c r="AJ29" s="33" t="s">
        <v>131</v>
      </c>
      <c r="AK29" s="33" t="s">
        <v>131</v>
      </c>
      <c r="AL29" s="33">
        <f>IF(SUM(AL30,AL32)=0,"нд",SUM(AL30,AL32))</f>
        <v>10.734578153519999</v>
      </c>
      <c r="AM29" s="33" t="s">
        <v>131</v>
      </c>
      <c r="AN29" s="33">
        <f t="shared" si="14"/>
        <v>0</v>
      </c>
      <c r="AO29" s="33" t="s">
        <v>131</v>
      </c>
      <c r="AP29" s="33" t="s">
        <v>131</v>
      </c>
      <c r="AQ29" s="33">
        <v>0</v>
      </c>
      <c r="AR29" s="33" t="s">
        <v>131</v>
      </c>
      <c r="AS29" s="33" t="str">
        <f t="shared" si="15"/>
        <v>нд</v>
      </c>
      <c r="AT29" s="33" t="s">
        <v>131</v>
      </c>
      <c r="AU29" s="33" t="s">
        <v>131</v>
      </c>
      <c r="AV29" s="33" t="str">
        <f t="shared" ref="AV29" si="85">IF(SUM(AV30,AV32)=0,"нд",SUM(AV30,AV32))</f>
        <v>нд</v>
      </c>
      <c r="AW29" s="33" t="s">
        <v>131</v>
      </c>
      <c r="AX29" s="33" t="str">
        <f t="shared" si="16"/>
        <v>нд</v>
      </c>
      <c r="AY29" s="33" t="s">
        <v>131</v>
      </c>
      <c r="AZ29" s="33" t="s">
        <v>131</v>
      </c>
      <c r="BA29" s="33" t="str">
        <f t="shared" ref="BA29" si="86">IF(SUM(BA30,BA32)=0,"нд",SUM(BA30,BA32))</f>
        <v>нд</v>
      </c>
      <c r="BB29" s="33" t="s">
        <v>131</v>
      </c>
      <c r="BC29" s="33" t="str">
        <f t="shared" si="17"/>
        <v>нд</v>
      </c>
      <c r="BD29" s="33" t="s">
        <v>131</v>
      </c>
      <c r="BE29" s="33" t="s">
        <v>131</v>
      </c>
      <c r="BF29" s="33" t="str">
        <f t="shared" ref="BF29" si="87">IF(SUM(BF30,BF32)=0,"нд",SUM(BF30,BF32))</f>
        <v>нд</v>
      </c>
      <c r="BG29" s="33" t="s">
        <v>131</v>
      </c>
      <c r="BH29" s="33" t="str">
        <f t="shared" si="18"/>
        <v>нд</v>
      </c>
      <c r="BI29" s="33" t="s">
        <v>131</v>
      </c>
      <c r="BJ29" s="33" t="s">
        <v>131</v>
      </c>
      <c r="BK29" s="33" t="str">
        <f t="shared" ref="BK29" si="88">IF(SUM(BK30,BK32)=0,"нд",SUM(BK30,BK32))</f>
        <v>нд</v>
      </c>
      <c r="BL29" s="33" t="s">
        <v>131</v>
      </c>
      <c r="BM29" s="33" t="str">
        <f t="shared" si="19"/>
        <v>нд</v>
      </c>
      <c r="BN29" s="33" t="s">
        <v>131</v>
      </c>
      <c r="BO29" s="33" t="s">
        <v>131</v>
      </c>
      <c r="BP29" s="33" t="str">
        <f t="shared" ref="BP29" si="89">IF(SUM(BP30,BP32)=0,"нд",SUM(BP30,BP32))</f>
        <v>нд</v>
      </c>
      <c r="BQ29" s="33" t="s">
        <v>131</v>
      </c>
      <c r="BR29" s="33" t="str">
        <f t="shared" si="20"/>
        <v>нд</v>
      </c>
      <c r="BS29" s="33" t="s">
        <v>131</v>
      </c>
      <c r="BT29" s="33" t="s">
        <v>131</v>
      </c>
      <c r="BU29" s="33" t="str">
        <f t="shared" ref="BU29" si="90">IF(SUM(BU30,BU32)=0,"нд",SUM(BU30,BU32))</f>
        <v>нд</v>
      </c>
      <c r="BV29" s="33" t="s">
        <v>131</v>
      </c>
      <c r="BW29" s="33" t="str">
        <f t="shared" si="21"/>
        <v>нд</v>
      </c>
      <c r="BX29" s="33" t="s">
        <v>131</v>
      </c>
      <c r="BY29" s="33" t="s">
        <v>131</v>
      </c>
      <c r="BZ29" s="33" t="str">
        <f t="shared" ref="BZ29" si="91">IF(SUM(BZ30,BZ32)=0,"нд",SUM(BZ30,BZ32))</f>
        <v>нд</v>
      </c>
      <c r="CA29" s="33" t="s">
        <v>131</v>
      </c>
      <c r="CB29" s="33" t="str">
        <f t="shared" si="22"/>
        <v>нд</v>
      </c>
      <c r="CC29" s="33" t="s">
        <v>131</v>
      </c>
      <c r="CD29" s="33" t="s">
        <v>131</v>
      </c>
      <c r="CE29" s="33" t="str">
        <f t="shared" ref="CE29" si="92">IF(SUM(CE30,CE32)=0,"нд",SUM(CE30,CE32))</f>
        <v>нд</v>
      </c>
      <c r="CF29" s="33" t="s">
        <v>131</v>
      </c>
      <c r="CG29" s="33" t="str">
        <f t="shared" si="23"/>
        <v>нд</v>
      </c>
      <c r="CH29" s="33" t="s">
        <v>131</v>
      </c>
      <c r="CI29" s="33" t="s">
        <v>131</v>
      </c>
      <c r="CJ29" s="33" t="str">
        <f t="shared" ref="CJ29" si="93">IF(SUM(CJ30,CJ32)=0,"нд",SUM(CJ30,CJ32))</f>
        <v>нд</v>
      </c>
      <c r="CK29" s="33" t="s">
        <v>131</v>
      </c>
      <c r="CL29" s="33" t="str">
        <f t="shared" si="24"/>
        <v>нд</v>
      </c>
      <c r="CM29" s="33" t="s">
        <v>131</v>
      </c>
      <c r="CN29" s="33" t="s">
        <v>131</v>
      </c>
      <c r="CO29" s="33" t="str">
        <f t="shared" ref="CO29" si="94">IF(SUM(CO30,CO32)=0,"нд",SUM(CO30,CO32))</f>
        <v>нд</v>
      </c>
      <c r="CP29" s="33" t="s">
        <v>131</v>
      </c>
      <c r="CQ29" s="33">
        <f t="shared" si="37"/>
        <v>10.734578153519999</v>
      </c>
      <c r="CR29" s="33" t="s">
        <v>131</v>
      </c>
      <c r="CS29" s="33" t="s">
        <v>131</v>
      </c>
      <c r="CT29" s="33">
        <f t="shared" si="38"/>
        <v>10.734578153519999</v>
      </c>
      <c r="CU29" s="33" t="s">
        <v>131</v>
      </c>
      <c r="CV29" s="33">
        <f t="shared" si="39"/>
        <v>0</v>
      </c>
      <c r="CW29" s="33" t="s">
        <v>131</v>
      </c>
      <c r="CX29" s="33" t="s">
        <v>131</v>
      </c>
      <c r="CY29" s="33">
        <f t="shared" si="54"/>
        <v>0</v>
      </c>
      <c r="CZ29" s="33" t="s">
        <v>131</v>
      </c>
      <c r="DA29" s="32" t="s">
        <v>131</v>
      </c>
    </row>
    <row r="30" spans="1:105" s="19" customFormat="1" ht="94.5" x14ac:dyDescent="0.25">
      <c r="A30" s="24" t="s">
        <v>89</v>
      </c>
      <c r="B30" s="29" t="s">
        <v>90</v>
      </c>
      <c r="C30" s="34" t="s">
        <v>147</v>
      </c>
      <c r="D30" s="31" t="s">
        <v>131</v>
      </c>
      <c r="E30" s="31" t="s">
        <v>131</v>
      </c>
      <c r="F30" s="31" t="s">
        <v>131</v>
      </c>
      <c r="G30" s="31" t="s">
        <v>131</v>
      </c>
      <c r="H30" s="33" t="s">
        <v>131</v>
      </c>
      <c r="I30" s="33" t="s">
        <v>131</v>
      </c>
      <c r="J30" s="33" t="s">
        <v>131</v>
      </c>
      <c r="K30" s="33" t="s">
        <v>131</v>
      </c>
      <c r="L30" s="33" t="s">
        <v>131</v>
      </c>
      <c r="M30" s="33" t="s">
        <v>131</v>
      </c>
      <c r="N30" s="33" t="s">
        <v>131</v>
      </c>
      <c r="O30" s="33">
        <f t="shared" ref="O30:X30" si="95">O31</f>
        <v>0</v>
      </c>
      <c r="P30" s="33" t="s">
        <v>131</v>
      </c>
      <c r="Q30" s="33" t="s">
        <v>131</v>
      </c>
      <c r="R30" s="33" t="s">
        <v>131</v>
      </c>
      <c r="S30" s="33" t="s">
        <v>131</v>
      </c>
      <c r="T30" s="33">
        <f t="shared" si="26"/>
        <v>10.734578153519999</v>
      </c>
      <c r="U30" s="33">
        <f t="shared" si="27"/>
        <v>0</v>
      </c>
      <c r="V30" s="33">
        <f t="shared" si="95"/>
        <v>0</v>
      </c>
      <c r="W30" s="33">
        <f t="shared" si="95"/>
        <v>10.734578153519999</v>
      </c>
      <c r="X30" s="33">
        <f t="shared" si="95"/>
        <v>0</v>
      </c>
      <c r="Y30" s="33">
        <f t="shared" si="11"/>
        <v>0</v>
      </c>
      <c r="Z30" s="33" t="s">
        <v>131</v>
      </c>
      <c r="AA30" s="33" t="s">
        <v>131</v>
      </c>
      <c r="AB30" s="33">
        <f t="shared" ref="AB30" si="96">AB31</f>
        <v>0</v>
      </c>
      <c r="AC30" s="33" t="s">
        <v>131</v>
      </c>
      <c r="AD30" s="33">
        <f t="shared" si="12"/>
        <v>0</v>
      </c>
      <c r="AE30" s="33" t="s">
        <v>131</v>
      </c>
      <c r="AF30" s="33" t="s">
        <v>131</v>
      </c>
      <c r="AG30" s="33">
        <f t="shared" ref="AG30" si="97">AG31</f>
        <v>0</v>
      </c>
      <c r="AH30" s="33" t="s">
        <v>131</v>
      </c>
      <c r="AI30" s="33">
        <f t="shared" si="13"/>
        <v>10.734578153519999</v>
      </c>
      <c r="AJ30" s="33" t="s">
        <v>131</v>
      </c>
      <c r="AK30" s="33" t="s">
        <v>131</v>
      </c>
      <c r="AL30" s="33">
        <f t="shared" ref="AL30" si="98">AL31</f>
        <v>10.734578153519999</v>
      </c>
      <c r="AM30" s="33" t="s">
        <v>131</v>
      </c>
      <c r="AN30" s="33">
        <f t="shared" si="14"/>
        <v>0</v>
      </c>
      <c r="AO30" s="33" t="s">
        <v>131</v>
      </c>
      <c r="AP30" s="33" t="s">
        <v>131</v>
      </c>
      <c r="AQ30" s="33">
        <f t="shared" ref="AQ30" si="99">AQ31</f>
        <v>0</v>
      </c>
      <c r="AR30" s="33" t="s">
        <v>131</v>
      </c>
      <c r="AS30" s="33" t="str">
        <f t="shared" si="15"/>
        <v>нд</v>
      </c>
      <c r="AT30" s="33" t="s">
        <v>131</v>
      </c>
      <c r="AU30" s="33" t="s">
        <v>131</v>
      </c>
      <c r="AV30" s="33" t="str">
        <f t="shared" ref="AV30" si="100">AV31</f>
        <v>нд</v>
      </c>
      <c r="AW30" s="33" t="s">
        <v>131</v>
      </c>
      <c r="AX30" s="33" t="str">
        <f t="shared" si="16"/>
        <v>нд</v>
      </c>
      <c r="AY30" s="33" t="s">
        <v>131</v>
      </c>
      <c r="AZ30" s="33" t="s">
        <v>131</v>
      </c>
      <c r="BA30" s="33" t="s">
        <v>131</v>
      </c>
      <c r="BB30" s="33" t="s">
        <v>131</v>
      </c>
      <c r="BC30" s="33" t="str">
        <f t="shared" si="17"/>
        <v>нд</v>
      </c>
      <c r="BD30" s="33" t="s">
        <v>131</v>
      </c>
      <c r="BE30" s="33" t="s">
        <v>131</v>
      </c>
      <c r="BF30" s="33" t="str">
        <f t="shared" ref="BF30" si="101">BF31</f>
        <v>нд</v>
      </c>
      <c r="BG30" s="33" t="s">
        <v>131</v>
      </c>
      <c r="BH30" s="33" t="str">
        <f t="shared" si="18"/>
        <v>нд</v>
      </c>
      <c r="BI30" s="33" t="s">
        <v>131</v>
      </c>
      <c r="BJ30" s="33" t="s">
        <v>131</v>
      </c>
      <c r="BK30" s="33" t="s">
        <v>131</v>
      </c>
      <c r="BL30" s="33" t="s">
        <v>131</v>
      </c>
      <c r="BM30" s="33" t="str">
        <f t="shared" si="19"/>
        <v>нд</v>
      </c>
      <c r="BN30" s="33" t="s">
        <v>131</v>
      </c>
      <c r="BO30" s="33" t="s">
        <v>131</v>
      </c>
      <c r="BP30" s="33" t="str">
        <f t="shared" ref="BP30" si="102">BP31</f>
        <v>нд</v>
      </c>
      <c r="BQ30" s="33" t="s">
        <v>131</v>
      </c>
      <c r="BR30" s="33" t="str">
        <f t="shared" si="20"/>
        <v>нд</v>
      </c>
      <c r="BS30" s="33" t="s">
        <v>131</v>
      </c>
      <c r="BT30" s="33" t="s">
        <v>131</v>
      </c>
      <c r="BU30" s="33" t="s">
        <v>131</v>
      </c>
      <c r="BV30" s="33" t="s">
        <v>131</v>
      </c>
      <c r="BW30" s="33" t="str">
        <f t="shared" si="21"/>
        <v>нд</v>
      </c>
      <c r="BX30" s="33" t="s">
        <v>131</v>
      </c>
      <c r="BY30" s="33" t="s">
        <v>131</v>
      </c>
      <c r="BZ30" s="33" t="str">
        <f t="shared" ref="BZ30" si="103">BZ31</f>
        <v>нд</v>
      </c>
      <c r="CA30" s="33" t="s">
        <v>131</v>
      </c>
      <c r="CB30" s="33" t="str">
        <f t="shared" si="22"/>
        <v>нд</v>
      </c>
      <c r="CC30" s="33" t="s">
        <v>131</v>
      </c>
      <c r="CD30" s="33" t="s">
        <v>131</v>
      </c>
      <c r="CE30" s="33" t="s">
        <v>131</v>
      </c>
      <c r="CF30" s="33" t="s">
        <v>131</v>
      </c>
      <c r="CG30" s="33" t="str">
        <f t="shared" si="23"/>
        <v>нд</v>
      </c>
      <c r="CH30" s="33" t="s">
        <v>131</v>
      </c>
      <c r="CI30" s="33" t="s">
        <v>131</v>
      </c>
      <c r="CJ30" s="33" t="str">
        <f t="shared" ref="CJ30" si="104">CJ31</f>
        <v>нд</v>
      </c>
      <c r="CK30" s="33" t="s">
        <v>131</v>
      </c>
      <c r="CL30" s="33" t="str">
        <f t="shared" si="24"/>
        <v>нд</v>
      </c>
      <c r="CM30" s="33" t="s">
        <v>131</v>
      </c>
      <c r="CN30" s="33" t="s">
        <v>131</v>
      </c>
      <c r="CO30" s="33" t="s">
        <v>131</v>
      </c>
      <c r="CP30" s="33" t="s">
        <v>131</v>
      </c>
      <c r="CQ30" s="33">
        <f t="shared" si="37"/>
        <v>10.734578153519999</v>
      </c>
      <c r="CR30" s="33" t="s">
        <v>131</v>
      </c>
      <c r="CS30" s="33" t="s">
        <v>131</v>
      </c>
      <c r="CT30" s="33">
        <f t="shared" si="38"/>
        <v>10.734578153519999</v>
      </c>
      <c r="CU30" s="33" t="s">
        <v>131</v>
      </c>
      <c r="CV30" s="33">
        <f t="shared" si="39"/>
        <v>0</v>
      </c>
      <c r="CW30" s="33" t="s">
        <v>131</v>
      </c>
      <c r="CX30" s="33" t="s">
        <v>131</v>
      </c>
      <c r="CY30" s="33">
        <f t="shared" si="54"/>
        <v>0</v>
      </c>
      <c r="CZ30" s="33" t="s">
        <v>131</v>
      </c>
      <c r="DA30" s="32" t="s">
        <v>131</v>
      </c>
    </row>
    <row r="31" spans="1:105" s="19" customFormat="1" ht="270.75" customHeight="1" x14ac:dyDescent="0.25">
      <c r="A31" s="24" t="s">
        <v>89</v>
      </c>
      <c r="B31" s="30" t="s">
        <v>155</v>
      </c>
      <c r="C31" s="34" t="s">
        <v>91</v>
      </c>
      <c r="D31" s="39" t="s">
        <v>193</v>
      </c>
      <c r="E31" s="31">
        <v>2024</v>
      </c>
      <c r="F31" s="31">
        <v>2024</v>
      </c>
      <c r="G31" s="31" t="s">
        <v>131</v>
      </c>
      <c r="H31" s="33" t="s">
        <v>131</v>
      </c>
      <c r="I31" s="33" t="s">
        <v>131</v>
      </c>
      <c r="J31" s="33" t="s">
        <v>131</v>
      </c>
      <c r="K31" s="33" t="s">
        <v>131</v>
      </c>
      <c r="L31" s="33" t="s">
        <v>131</v>
      </c>
      <c r="M31" s="33" t="s">
        <v>131</v>
      </c>
      <c r="N31" s="33" t="s">
        <v>131</v>
      </c>
      <c r="O31" s="33">
        <v>0</v>
      </c>
      <c r="P31" s="33" t="s">
        <v>131</v>
      </c>
      <c r="Q31" s="33" t="s">
        <v>131</v>
      </c>
      <c r="R31" s="33" t="s">
        <v>131</v>
      </c>
      <c r="S31" s="33" t="s">
        <v>131</v>
      </c>
      <c r="T31" s="33">
        <f t="shared" si="26"/>
        <v>10.734578153519999</v>
      </c>
      <c r="U31" s="33">
        <f t="shared" si="27"/>
        <v>0</v>
      </c>
      <c r="V31" s="33">
        <v>0</v>
      </c>
      <c r="W31" s="33">
        <v>10.734578153519999</v>
      </c>
      <c r="X31" s="33">
        <v>0</v>
      </c>
      <c r="Y31" s="33">
        <f t="shared" si="11"/>
        <v>0</v>
      </c>
      <c r="Z31" s="33" t="s">
        <v>131</v>
      </c>
      <c r="AA31" s="33" t="s">
        <v>131</v>
      </c>
      <c r="AB31" s="33">
        <v>0</v>
      </c>
      <c r="AC31" s="33" t="s">
        <v>131</v>
      </c>
      <c r="AD31" s="33">
        <f t="shared" si="12"/>
        <v>0</v>
      </c>
      <c r="AE31" s="33" t="s">
        <v>131</v>
      </c>
      <c r="AF31" s="33" t="s">
        <v>131</v>
      </c>
      <c r="AG31" s="33">
        <v>0</v>
      </c>
      <c r="AH31" s="33" t="s">
        <v>131</v>
      </c>
      <c r="AI31" s="33">
        <f t="shared" si="13"/>
        <v>10.734578153519999</v>
      </c>
      <c r="AJ31" s="33" t="s">
        <v>131</v>
      </c>
      <c r="AK31" s="33" t="s">
        <v>131</v>
      </c>
      <c r="AL31" s="33">
        <v>10.734578153519999</v>
      </c>
      <c r="AM31" s="33" t="s">
        <v>131</v>
      </c>
      <c r="AN31" s="33">
        <f t="shared" si="14"/>
        <v>0</v>
      </c>
      <c r="AO31" s="33" t="s">
        <v>131</v>
      </c>
      <c r="AP31" s="33" t="s">
        <v>131</v>
      </c>
      <c r="AQ31" s="33">
        <v>0</v>
      </c>
      <c r="AR31" s="33" t="s">
        <v>131</v>
      </c>
      <c r="AS31" s="33" t="str">
        <f t="shared" si="15"/>
        <v>нд</v>
      </c>
      <c r="AT31" s="33" t="s">
        <v>131</v>
      </c>
      <c r="AU31" s="33" t="s">
        <v>131</v>
      </c>
      <c r="AV31" s="33" t="s">
        <v>131</v>
      </c>
      <c r="AW31" s="33" t="s">
        <v>131</v>
      </c>
      <c r="AX31" s="33" t="str">
        <f t="shared" si="16"/>
        <v>нд</v>
      </c>
      <c r="AY31" s="33" t="s">
        <v>131</v>
      </c>
      <c r="AZ31" s="33" t="s">
        <v>131</v>
      </c>
      <c r="BA31" s="33" t="s">
        <v>131</v>
      </c>
      <c r="BB31" s="33" t="s">
        <v>131</v>
      </c>
      <c r="BC31" s="33" t="str">
        <f t="shared" si="17"/>
        <v>нд</v>
      </c>
      <c r="BD31" s="33" t="s">
        <v>131</v>
      </c>
      <c r="BE31" s="33" t="s">
        <v>131</v>
      </c>
      <c r="BF31" s="33" t="s">
        <v>131</v>
      </c>
      <c r="BG31" s="33" t="s">
        <v>131</v>
      </c>
      <c r="BH31" s="33" t="str">
        <f t="shared" si="18"/>
        <v>нд</v>
      </c>
      <c r="BI31" s="33" t="s">
        <v>131</v>
      </c>
      <c r="BJ31" s="33" t="s">
        <v>131</v>
      </c>
      <c r="BK31" s="33" t="s">
        <v>131</v>
      </c>
      <c r="BL31" s="33" t="s">
        <v>131</v>
      </c>
      <c r="BM31" s="33" t="str">
        <f t="shared" si="19"/>
        <v>нд</v>
      </c>
      <c r="BN31" s="33" t="s">
        <v>131</v>
      </c>
      <c r="BO31" s="33" t="s">
        <v>131</v>
      </c>
      <c r="BP31" s="33" t="s">
        <v>131</v>
      </c>
      <c r="BQ31" s="33" t="s">
        <v>131</v>
      </c>
      <c r="BR31" s="33" t="str">
        <f t="shared" si="20"/>
        <v>нд</v>
      </c>
      <c r="BS31" s="33" t="s">
        <v>131</v>
      </c>
      <c r="BT31" s="33" t="s">
        <v>131</v>
      </c>
      <c r="BU31" s="33" t="s">
        <v>131</v>
      </c>
      <c r="BV31" s="33" t="s">
        <v>131</v>
      </c>
      <c r="BW31" s="33" t="str">
        <f t="shared" si="21"/>
        <v>нд</v>
      </c>
      <c r="BX31" s="33" t="s">
        <v>131</v>
      </c>
      <c r="BY31" s="33" t="s">
        <v>131</v>
      </c>
      <c r="BZ31" s="33" t="s">
        <v>131</v>
      </c>
      <c r="CA31" s="33" t="s">
        <v>131</v>
      </c>
      <c r="CB31" s="33" t="str">
        <f t="shared" si="22"/>
        <v>нд</v>
      </c>
      <c r="CC31" s="33" t="s">
        <v>131</v>
      </c>
      <c r="CD31" s="33" t="s">
        <v>131</v>
      </c>
      <c r="CE31" s="33" t="s">
        <v>131</v>
      </c>
      <c r="CF31" s="33" t="s">
        <v>131</v>
      </c>
      <c r="CG31" s="33" t="str">
        <f t="shared" si="23"/>
        <v>нд</v>
      </c>
      <c r="CH31" s="33" t="s">
        <v>131</v>
      </c>
      <c r="CI31" s="33" t="s">
        <v>131</v>
      </c>
      <c r="CJ31" s="33" t="s">
        <v>131</v>
      </c>
      <c r="CK31" s="33" t="s">
        <v>131</v>
      </c>
      <c r="CL31" s="33" t="str">
        <f t="shared" si="24"/>
        <v>нд</v>
      </c>
      <c r="CM31" s="33" t="s">
        <v>131</v>
      </c>
      <c r="CN31" s="33" t="s">
        <v>131</v>
      </c>
      <c r="CO31" s="33" t="s">
        <v>131</v>
      </c>
      <c r="CP31" s="33" t="s">
        <v>131</v>
      </c>
      <c r="CQ31" s="33">
        <f t="shared" si="37"/>
        <v>10.734578153519999</v>
      </c>
      <c r="CR31" s="33" t="s">
        <v>131</v>
      </c>
      <c r="CS31" s="33" t="s">
        <v>131</v>
      </c>
      <c r="CT31" s="33">
        <f t="shared" si="38"/>
        <v>10.734578153519999</v>
      </c>
      <c r="CU31" s="33" t="s">
        <v>131</v>
      </c>
      <c r="CV31" s="33">
        <f t="shared" si="39"/>
        <v>0</v>
      </c>
      <c r="CW31" s="33" t="s">
        <v>131</v>
      </c>
      <c r="CX31" s="33" t="s">
        <v>131</v>
      </c>
      <c r="CY31" s="33">
        <f>SUM(AQ31,AV31,BF31,BP31,BZ31,CJ31)</f>
        <v>0</v>
      </c>
      <c r="CZ31" s="33" t="s">
        <v>131</v>
      </c>
      <c r="DA31" s="38" t="s">
        <v>188</v>
      </c>
    </row>
    <row r="32" spans="1:105" s="19" customFormat="1" ht="63" x14ac:dyDescent="0.25">
      <c r="A32" s="24" t="s">
        <v>92</v>
      </c>
      <c r="B32" s="29" t="s">
        <v>93</v>
      </c>
      <c r="C32" s="34" t="s">
        <v>147</v>
      </c>
      <c r="D32" s="31" t="s">
        <v>131</v>
      </c>
      <c r="E32" s="31" t="s">
        <v>131</v>
      </c>
      <c r="F32" s="31" t="s">
        <v>131</v>
      </c>
      <c r="G32" s="31" t="s">
        <v>131</v>
      </c>
      <c r="H32" s="33" t="s">
        <v>131</v>
      </c>
      <c r="I32" s="33" t="s">
        <v>131</v>
      </c>
      <c r="J32" s="33" t="s">
        <v>131</v>
      </c>
      <c r="K32" s="33" t="s">
        <v>131</v>
      </c>
      <c r="L32" s="33" t="s">
        <v>131</v>
      </c>
      <c r="M32" s="33" t="s">
        <v>131</v>
      </c>
      <c r="N32" s="33" t="s">
        <v>131</v>
      </c>
      <c r="O32" s="33" t="s">
        <v>131</v>
      </c>
      <c r="P32" s="33" t="s">
        <v>131</v>
      </c>
      <c r="Q32" s="33" t="s">
        <v>131</v>
      </c>
      <c r="R32" s="33" t="s">
        <v>131</v>
      </c>
      <c r="S32" s="33" t="s">
        <v>131</v>
      </c>
      <c r="T32" s="33">
        <f t="shared" si="26"/>
        <v>0</v>
      </c>
      <c r="U32" s="33">
        <f t="shared" si="27"/>
        <v>0</v>
      </c>
      <c r="V32" s="33" t="s">
        <v>131</v>
      </c>
      <c r="W32" s="33" t="s">
        <v>131</v>
      </c>
      <c r="X32" s="33" t="s">
        <v>131</v>
      </c>
      <c r="Y32" s="33" t="str">
        <f t="shared" si="11"/>
        <v>нд</v>
      </c>
      <c r="Z32" s="33" t="s">
        <v>131</v>
      </c>
      <c r="AA32" s="33" t="s">
        <v>131</v>
      </c>
      <c r="AB32" s="33" t="s">
        <v>131</v>
      </c>
      <c r="AC32" s="33" t="s">
        <v>131</v>
      </c>
      <c r="AD32" s="33" t="str">
        <f t="shared" si="12"/>
        <v>нд</v>
      </c>
      <c r="AE32" s="33" t="s">
        <v>131</v>
      </c>
      <c r="AF32" s="33" t="s">
        <v>131</v>
      </c>
      <c r="AG32" s="33" t="s">
        <v>131</v>
      </c>
      <c r="AH32" s="33" t="s">
        <v>131</v>
      </c>
      <c r="AI32" s="33" t="str">
        <f t="shared" si="13"/>
        <v>нд</v>
      </c>
      <c r="AJ32" s="33" t="s">
        <v>131</v>
      </c>
      <c r="AK32" s="33" t="s">
        <v>131</v>
      </c>
      <c r="AL32" s="33" t="s">
        <v>131</v>
      </c>
      <c r="AM32" s="33" t="s">
        <v>131</v>
      </c>
      <c r="AN32" s="33" t="str">
        <f t="shared" si="14"/>
        <v>нд</v>
      </c>
      <c r="AO32" s="33" t="s">
        <v>131</v>
      </c>
      <c r="AP32" s="33" t="s">
        <v>131</v>
      </c>
      <c r="AQ32" s="33" t="s">
        <v>131</v>
      </c>
      <c r="AR32" s="33" t="s">
        <v>131</v>
      </c>
      <c r="AS32" s="33" t="str">
        <f t="shared" si="15"/>
        <v>нд</v>
      </c>
      <c r="AT32" s="33" t="s">
        <v>131</v>
      </c>
      <c r="AU32" s="33" t="s">
        <v>131</v>
      </c>
      <c r="AV32" s="33" t="s">
        <v>131</v>
      </c>
      <c r="AW32" s="33" t="s">
        <v>131</v>
      </c>
      <c r="AX32" s="33" t="str">
        <f t="shared" si="16"/>
        <v>нд</v>
      </c>
      <c r="AY32" s="33" t="s">
        <v>131</v>
      </c>
      <c r="AZ32" s="33" t="s">
        <v>131</v>
      </c>
      <c r="BA32" s="33" t="s">
        <v>131</v>
      </c>
      <c r="BB32" s="33" t="s">
        <v>131</v>
      </c>
      <c r="BC32" s="33" t="str">
        <f t="shared" si="17"/>
        <v>нд</v>
      </c>
      <c r="BD32" s="33" t="s">
        <v>131</v>
      </c>
      <c r="BE32" s="33" t="s">
        <v>131</v>
      </c>
      <c r="BF32" s="33" t="s">
        <v>131</v>
      </c>
      <c r="BG32" s="33" t="s">
        <v>131</v>
      </c>
      <c r="BH32" s="33" t="str">
        <f t="shared" si="18"/>
        <v>нд</v>
      </c>
      <c r="BI32" s="33" t="s">
        <v>131</v>
      </c>
      <c r="BJ32" s="33" t="s">
        <v>131</v>
      </c>
      <c r="BK32" s="33" t="s">
        <v>131</v>
      </c>
      <c r="BL32" s="33" t="s">
        <v>131</v>
      </c>
      <c r="BM32" s="33" t="str">
        <f t="shared" si="19"/>
        <v>нд</v>
      </c>
      <c r="BN32" s="33" t="s">
        <v>131</v>
      </c>
      <c r="BO32" s="33" t="s">
        <v>131</v>
      </c>
      <c r="BP32" s="33" t="s">
        <v>131</v>
      </c>
      <c r="BQ32" s="33" t="s">
        <v>131</v>
      </c>
      <c r="BR32" s="33" t="str">
        <f t="shared" si="20"/>
        <v>нд</v>
      </c>
      <c r="BS32" s="33" t="s">
        <v>131</v>
      </c>
      <c r="BT32" s="33" t="s">
        <v>131</v>
      </c>
      <c r="BU32" s="33" t="s">
        <v>131</v>
      </c>
      <c r="BV32" s="33" t="s">
        <v>131</v>
      </c>
      <c r="BW32" s="33" t="str">
        <f t="shared" si="21"/>
        <v>нд</v>
      </c>
      <c r="BX32" s="33" t="s">
        <v>131</v>
      </c>
      <c r="BY32" s="33" t="s">
        <v>131</v>
      </c>
      <c r="BZ32" s="33" t="s">
        <v>131</v>
      </c>
      <c r="CA32" s="33" t="s">
        <v>131</v>
      </c>
      <c r="CB32" s="33" t="str">
        <f t="shared" si="22"/>
        <v>нд</v>
      </c>
      <c r="CC32" s="33" t="s">
        <v>131</v>
      </c>
      <c r="CD32" s="33" t="s">
        <v>131</v>
      </c>
      <c r="CE32" s="33" t="s">
        <v>131</v>
      </c>
      <c r="CF32" s="33" t="s">
        <v>131</v>
      </c>
      <c r="CG32" s="33" t="str">
        <f t="shared" si="23"/>
        <v>нд</v>
      </c>
      <c r="CH32" s="33" t="s">
        <v>131</v>
      </c>
      <c r="CI32" s="33" t="s">
        <v>131</v>
      </c>
      <c r="CJ32" s="33" t="s">
        <v>131</v>
      </c>
      <c r="CK32" s="33" t="s">
        <v>131</v>
      </c>
      <c r="CL32" s="33" t="str">
        <f t="shared" si="24"/>
        <v>нд</v>
      </c>
      <c r="CM32" s="33" t="s">
        <v>131</v>
      </c>
      <c r="CN32" s="33" t="s">
        <v>131</v>
      </c>
      <c r="CO32" s="33" t="s">
        <v>131</v>
      </c>
      <c r="CP32" s="33" t="s">
        <v>131</v>
      </c>
      <c r="CQ32" s="33">
        <f t="shared" si="37"/>
        <v>0</v>
      </c>
      <c r="CR32" s="33" t="s">
        <v>131</v>
      </c>
      <c r="CS32" s="33" t="s">
        <v>131</v>
      </c>
      <c r="CT32" s="33">
        <f t="shared" si="38"/>
        <v>0</v>
      </c>
      <c r="CU32" s="33" t="s">
        <v>131</v>
      </c>
      <c r="CV32" s="33">
        <f t="shared" si="39"/>
        <v>0</v>
      </c>
      <c r="CW32" s="33" t="s">
        <v>131</v>
      </c>
      <c r="CX32" s="33" t="s">
        <v>131</v>
      </c>
      <c r="CY32" s="33">
        <f t="shared" ref="CY32:CY43" si="105">SUM(AQ32,AV32,BF32,BP32,BZ32,CJ32)</f>
        <v>0</v>
      </c>
      <c r="CZ32" s="33" t="s">
        <v>131</v>
      </c>
      <c r="DA32" s="32" t="s">
        <v>131</v>
      </c>
    </row>
    <row r="33" spans="1:105" s="19" customFormat="1" ht="63" x14ac:dyDescent="0.25">
      <c r="A33" s="24" t="s">
        <v>94</v>
      </c>
      <c r="B33" s="28" t="s">
        <v>95</v>
      </c>
      <c r="C33" s="34" t="s">
        <v>147</v>
      </c>
      <c r="D33" s="31" t="s">
        <v>131</v>
      </c>
      <c r="E33" s="31" t="s">
        <v>131</v>
      </c>
      <c r="F33" s="31" t="s">
        <v>131</v>
      </c>
      <c r="G33" s="31" t="s">
        <v>131</v>
      </c>
      <c r="H33" s="33" t="s">
        <v>131</v>
      </c>
      <c r="I33" s="33" t="s">
        <v>131</v>
      </c>
      <c r="J33" s="33" t="s">
        <v>131</v>
      </c>
      <c r="K33" s="33" t="s">
        <v>131</v>
      </c>
      <c r="L33" s="33" t="s">
        <v>131</v>
      </c>
      <c r="M33" s="33" t="s">
        <v>131</v>
      </c>
      <c r="N33" s="33" t="s">
        <v>131</v>
      </c>
      <c r="O33" s="33" t="s">
        <v>131</v>
      </c>
      <c r="P33" s="33" t="s">
        <v>131</v>
      </c>
      <c r="Q33" s="33" t="s">
        <v>131</v>
      </c>
      <c r="R33" s="33" t="s">
        <v>131</v>
      </c>
      <c r="S33" s="33" t="s">
        <v>131</v>
      </c>
      <c r="T33" s="33">
        <f t="shared" si="26"/>
        <v>0</v>
      </c>
      <c r="U33" s="33">
        <f t="shared" si="27"/>
        <v>0</v>
      </c>
      <c r="V33" s="33" t="s">
        <v>131</v>
      </c>
      <c r="W33" s="33" t="s">
        <v>131</v>
      </c>
      <c r="X33" s="33" t="s">
        <v>131</v>
      </c>
      <c r="Y33" s="33" t="str">
        <f t="shared" si="11"/>
        <v>нд</v>
      </c>
      <c r="Z33" s="33" t="s">
        <v>131</v>
      </c>
      <c r="AA33" s="33" t="s">
        <v>131</v>
      </c>
      <c r="AB33" s="33" t="s">
        <v>131</v>
      </c>
      <c r="AC33" s="33" t="s">
        <v>131</v>
      </c>
      <c r="AD33" s="33" t="str">
        <f t="shared" si="12"/>
        <v>нд</v>
      </c>
      <c r="AE33" s="33" t="s">
        <v>131</v>
      </c>
      <c r="AF33" s="33" t="s">
        <v>131</v>
      </c>
      <c r="AG33" s="33" t="s">
        <v>131</v>
      </c>
      <c r="AH33" s="33" t="s">
        <v>131</v>
      </c>
      <c r="AI33" s="33" t="str">
        <f t="shared" si="13"/>
        <v>нд</v>
      </c>
      <c r="AJ33" s="33" t="s">
        <v>131</v>
      </c>
      <c r="AK33" s="33" t="s">
        <v>131</v>
      </c>
      <c r="AL33" s="33" t="s">
        <v>131</v>
      </c>
      <c r="AM33" s="33" t="s">
        <v>131</v>
      </c>
      <c r="AN33" s="33" t="str">
        <f t="shared" si="14"/>
        <v>нд</v>
      </c>
      <c r="AO33" s="33" t="s">
        <v>131</v>
      </c>
      <c r="AP33" s="33" t="s">
        <v>131</v>
      </c>
      <c r="AQ33" s="33" t="s">
        <v>131</v>
      </c>
      <c r="AR33" s="33" t="s">
        <v>131</v>
      </c>
      <c r="AS33" s="33" t="str">
        <f t="shared" si="15"/>
        <v>нд</v>
      </c>
      <c r="AT33" s="33" t="s">
        <v>131</v>
      </c>
      <c r="AU33" s="33" t="s">
        <v>131</v>
      </c>
      <c r="AV33" s="33" t="s">
        <v>131</v>
      </c>
      <c r="AW33" s="33" t="s">
        <v>131</v>
      </c>
      <c r="AX33" s="33" t="str">
        <f t="shared" si="16"/>
        <v>нд</v>
      </c>
      <c r="AY33" s="33" t="s">
        <v>131</v>
      </c>
      <c r="AZ33" s="33" t="s">
        <v>131</v>
      </c>
      <c r="BA33" s="33" t="s">
        <v>131</v>
      </c>
      <c r="BB33" s="33" t="s">
        <v>131</v>
      </c>
      <c r="BC33" s="33" t="str">
        <f t="shared" si="17"/>
        <v>нд</v>
      </c>
      <c r="BD33" s="33" t="s">
        <v>131</v>
      </c>
      <c r="BE33" s="33" t="s">
        <v>131</v>
      </c>
      <c r="BF33" s="33" t="s">
        <v>131</v>
      </c>
      <c r="BG33" s="33" t="s">
        <v>131</v>
      </c>
      <c r="BH33" s="33" t="str">
        <f t="shared" si="18"/>
        <v>нд</v>
      </c>
      <c r="BI33" s="33" t="s">
        <v>131</v>
      </c>
      <c r="BJ33" s="33" t="s">
        <v>131</v>
      </c>
      <c r="BK33" s="33" t="s">
        <v>131</v>
      </c>
      <c r="BL33" s="33" t="s">
        <v>131</v>
      </c>
      <c r="BM33" s="33" t="str">
        <f t="shared" si="19"/>
        <v>нд</v>
      </c>
      <c r="BN33" s="33" t="s">
        <v>131</v>
      </c>
      <c r="BO33" s="33" t="s">
        <v>131</v>
      </c>
      <c r="BP33" s="33" t="s">
        <v>131</v>
      </c>
      <c r="BQ33" s="33" t="s">
        <v>131</v>
      </c>
      <c r="BR33" s="33" t="str">
        <f t="shared" si="20"/>
        <v>нд</v>
      </c>
      <c r="BS33" s="33" t="s">
        <v>131</v>
      </c>
      <c r="BT33" s="33" t="s">
        <v>131</v>
      </c>
      <c r="BU33" s="33" t="s">
        <v>131</v>
      </c>
      <c r="BV33" s="33" t="s">
        <v>131</v>
      </c>
      <c r="BW33" s="33" t="str">
        <f t="shared" si="21"/>
        <v>нд</v>
      </c>
      <c r="BX33" s="33" t="s">
        <v>131</v>
      </c>
      <c r="BY33" s="33" t="s">
        <v>131</v>
      </c>
      <c r="BZ33" s="33" t="s">
        <v>131</v>
      </c>
      <c r="CA33" s="33" t="s">
        <v>131</v>
      </c>
      <c r="CB33" s="33" t="str">
        <f t="shared" si="22"/>
        <v>нд</v>
      </c>
      <c r="CC33" s="33" t="s">
        <v>131</v>
      </c>
      <c r="CD33" s="33" t="s">
        <v>131</v>
      </c>
      <c r="CE33" s="33" t="s">
        <v>131</v>
      </c>
      <c r="CF33" s="33" t="s">
        <v>131</v>
      </c>
      <c r="CG33" s="33" t="str">
        <f t="shared" si="23"/>
        <v>нд</v>
      </c>
      <c r="CH33" s="33" t="s">
        <v>131</v>
      </c>
      <c r="CI33" s="33" t="s">
        <v>131</v>
      </c>
      <c r="CJ33" s="33" t="s">
        <v>131</v>
      </c>
      <c r="CK33" s="33" t="s">
        <v>131</v>
      </c>
      <c r="CL33" s="33" t="str">
        <f t="shared" si="24"/>
        <v>нд</v>
      </c>
      <c r="CM33" s="33" t="s">
        <v>131</v>
      </c>
      <c r="CN33" s="33" t="s">
        <v>131</v>
      </c>
      <c r="CO33" s="33" t="s">
        <v>131</v>
      </c>
      <c r="CP33" s="33" t="s">
        <v>131</v>
      </c>
      <c r="CQ33" s="33">
        <f t="shared" si="37"/>
        <v>0</v>
      </c>
      <c r="CR33" s="33" t="s">
        <v>131</v>
      </c>
      <c r="CS33" s="33" t="s">
        <v>131</v>
      </c>
      <c r="CT33" s="33">
        <f t="shared" si="38"/>
        <v>0</v>
      </c>
      <c r="CU33" s="33" t="s">
        <v>131</v>
      </c>
      <c r="CV33" s="33">
        <f t="shared" si="39"/>
        <v>0</v>
      </c>
      <c r="CW33" s="33" t="s">
        <v>131</v>
      </c>
      <c r="CX33" s="33" t="s">
        <v>131</v>
      </c>
      <c r="CY33" s="33">
        <f t="shared" si="105"/>
        <v>0</v>
      </c>
      <c r="CZ33" s="33" t="s">
        <v>131</v>
      </c>
      <c r="DA33" s="32" t="s">
        <v>131</v>
      </c>
    </row>
    <row r="34" spans="1:105" s="19" customFormat="1" ht="78.75" x14ac:dyDescent="0.25">
      <c r="A34" s="24" t="s">
        <v>96</v>
      </c>
      <c r="B34" s="28" t="s">
        <v>97</v>
      </c>
      <c r="C34" s="34" t="s">
        <v>147</v>
      </c>
      <c r="D34" s="31" t="s">
        <v>131</v>
      </c>
      <c r="E34" s="31" t="s">
        <v>131</v>
      </c>
      <c r="F34" s="31" t="s">
        <v>131</v>
      </c>
      <c r="G34" s="31" t="s">
        <v>131</v>
      </c>
      <c r="H34" s="33" t="s">
        <v>131</v>
      </c>
      <c r="I34" s="33" t="s">
        <v>131</v>
      </c>
      <c r="J34" s="33" t="s">
        <v>131</v>
      </c>
      <c r="K34" s="33" t="s">
        <v>131</v>
      </c>
      <c r="L34" s="33" t="s">
        <v>131</v>
      </c>
      <c r="M34" s="33" t="s">
        <v>131</v>
      </c>
      <c r="N34" s="33" t="s">
        <v>131</v>
      </c>
      <c r="O34" s="33" t="s">
        <v>131</v>
      </c>
      <c r="P34" s="33" t="s">
        <v>131</v>
      </c>
      <c r="Q34" s="33" t="s">
        <v>131</v>
      </c>
      <c r="R34" s="33" t="s">
        <v>131</v>
      </c>
      <c r="S34" s="33" t="s">
        <v>131</v>
      </c>
      <c r="T34" s="33">
        <f t="shared" si="26"/>
        <v>0</v>
      </c>
      <c r="U34" s="33">
        <f t="shared" si="27"/>
        <v>0</v>
      </c>
      <c r="V34" s="33" t="s">
        <v>131</v>
      </c>
      <c r="W34" s="33" t="s">
        <v>131</v>
      </c>
      <c r="X34" s="33" t="s">
        <v>131</v>
      </c>
      <c r="Y34" s="33" t="str">
        <f t="shared" si="11"/>
        <v>нд</v>
      </c>
      <c r="Z34" s="33" t="s">
        <v>131</v>
      </c>
      <c r="AA34" s="33" t="s">
        <v>131</v>
      </c>
      <c r="AB34" s="33" t="s">
        <v>131</v>
      </c>
      <c r="AC34" s="33" t="s">
        <v>131</v>
      </c>
      <c r="AD34" s="33" t="str">
        <f t="shared" si="12"/>
        <v>нд</v>
      </c>
      <c r="AE34" s="33" t="s">
        <v>131</v>
      </c>
      <c r="AF34" s="33" t="s">
        <v>131</v>
      </c>
      <c r="AG34" s="33" t="s">
        <v>131</v>
      </c>
      <c r="AH34" s="33" t="s">
        <v>131</v>
      </c>
      <c r="AI34" s="33" t="str">
        <f t="shared" si="13"/>
        <v>нд</v>
      </c>
      <c r="AJ34" s="33" t="s">
        <v>131</v>
      </c>
      <c r="AK34" s="33" t="s">
        <v>131</v>
      </c>
      <c r="AL34" s="33" t="s">
        <v>131</v>
      </c>
      <c r="AM34" s="33" t="s">
        <v>131</v>
      </c>
      <c r="AN34" s="33" t="str">
        <f t="shared" si="14"/>
        <v>нд</v>
      </c>
      <c r="AO34" s="33" t="s">
        <v>131</v>
      </c>
      <c r="AP34" s="33" t="s">
        <v>131</v>
      </c>
      <c r="AQ34" s="33" t="s">
        <v>131</v>
      </c>
      <c r="AR34" s="33" t="s">
        <v>131</v>
      </c>
      <c r="AS34" s="33" t="str">
        <f t="shared" si="15"/>
        <v>нд</v>
      </c>
      <c r="AT34" s="33" t="s">
        <v>131</v>
      </c>
      <c r="AU34" s="33" t="s">
        <v>131</v>
      </c>
      <c r="AV34" s="33" t="s">
        <v>131</v>
      </c>
      <c r="AW34" s="33" t="s">
        <v>131</v>
      </c>
      <c r="AX34" s="33" t="str">
        <f t="shared" si="16"/>
        <v>нд</v>
      </c>
      <c r="AY34" s="33" t="s">
        <v>131</v>
      </c>
      <c r="AZ34" s="33" t="s">
        <v>131</v>
      </c>
      <c r="BA34" s="33" t="s">
        <v>131</v>
      </c>
      <c r="BB34" s="33" t="s">
        <v>131</v>
      </c>
      <c r="BC34" s="33" t="str">
        <f t="shared" si="17"/>
        <v>нд</v>
      </c>
      <c r="BD34" s="33" t="s">
        <v>131</v>
      </c>
      <c r="BE34" s="33" t="s">
        <v>131</v>
      </c>
      <c r="BF34" s="33" t="s">
        <v>131</v>
      </c>
      <c r="BG34" s="33" t="s">
        <v>131</v>
      </c>
      <c r="BH34" s="33" t="str">
        <f t="shared" si="18"/>
        <v>нд</v>
      </c>
      <c r="BI34" s="33" t="s">
        <v>131</v>
      </c>
      <c r="BJ34" s="33" t="s">
        <v>131</v>
      </c>
      <c r="BK34" s="33" t="s">
        <v>131</v>
      </c>
      <c r="BL34" s="33" t="s">
        <v>131</v>
      </c>
      <c r="BM34" s="33" t="str">
        <f t="shared" si="19"/>
        <v>нд</v>
      </c>
      <c r="BN34" s="33" t="s">
        <v>131</v>
      </c>
      <c r="BO34" s="33" t="s">
        <v>131</v>
      </c>
      <c r="BP34" s="33" t="s">
        <v>131</v>
      </c>
      <c r="BQ34" s="33" t="s">
        <v>131</v>
      </c>
      <c r="BR34" s="33" t="str">
        <f t="shared" si="20"/>
        <v>нд</v>
      </c>
      <c r="BS34" s="33" t="s">
        <v>131</v>
      </c>
      <c r="BT34" s="33" t="s">
        <v>131</v>
      </c>
      <c r="BU34" s="33" t="s">
        <v>131</v>
      </c>
      <c r="BV34" s="33" t="s">
        <v>131</v>
      </c>
      <c r="BW34" s="33" t="str">
        <f t="shared" si="21"/>
        <v>нд</v>
      </c>
      <c r="BX34" s="33" t="s">
        <v>131</v>
      </c>
      <c r="BY34" s="33" t="s">
        <v>131</v>
      </c>
      <c r="BZ34" s="33" t="s">
        <v>131</v>
      </c>
      <c r="CA34" s="33" t="s">
        <v>131</v>
      </c>
      <c r="CB34" s="33" t="str">
        <f t="shared" si="22"/>
        <v>нд</v>
      </c>
      <c r="CC34" s="33" t="s">
        <v>131</v>
      </c>
      <c r="CD34" s="33" t="s">
        <v>131</v>
      </c>
      <c r="CE34" s="33" t="s">
        <v>131</v>
      </c>
      <c r="CF34" s="33" t="s">
        <v>131</v>
      </c>
      <c r="CG34" s="33" t="str">
        <f t="shared" si="23"/>
        <v>нд</v>
      </c>
      <c r="CH34" s="33" t="s">
        <v>131</v>
      </c>
      <c r="CI34" s="33" t="s">
        <v>131</v>
      </c>
      <c r="CJ34" s="33" t="s">
        <v>131</v>
      </c>
      <c r="CK34" s="33" t="s">
        <v>131</v>
      </c>
      <c r="CL34" s="33" t="str">
        <f t="shared" si="24"/>
        <v>нд</v>
      </c>
      <c r="CM34" s="33" t="s">
        <v>131</v>
      </c>
      <c r="CN34" s="33" t="s">
        <v>131</v>
      </c>
      <c r="CO34" s="33" t="s">
        <v>131</v>
      </c>
      <c r="CP34" s="33" t="s">
        <v>131</v>
      </c>
      <c r="CQ34" s="33">
        <f t="shared" si="37"/>
        <v>0</v>
      </c>
      <c r="CR34" s="33" t="s">
        <v>131</v>
      </c>
      <c r="CS34" s="33" t="s">
        <v>131</v>
      </c>
      <c r="CT34" s="33">
        <f t="shared" si="38"/>
        <v>0</v>
      </c>
      <c r="CU34" s="33" t="s">
        <v>131</v>
      </c>
      <c r="CV34" s="33">
        <f t="shared" si="39"/>
        <v>0</v>
      </c>
      <c r="CW34" s="33" t="s">
        <v>131</v>
      </c>
      <c r="CX34" s="33" t="s">
        <v>131</v>
      </c>
      <c r="CY34" s="33">
        <f t="shared" si="105"/>
        <v>0</v>
      </c>
      <c r="CZ34" s="33" t="s">
        <v>131</v>
      </c>
      <c r="DA34" s="32" t="s">
        <v>131</v>
      </c>
    </row>
    <row r="35" spans="1:105" s="19" customFormat="1" ht="31.5" x14ac:dyDescent="0.25">
      <c r="A35" s="24" t="s">
        <v>98</v>
      </c>
      <c r="B35" s="28" t="s">
        <v>99</v>
      </c>
      <c r="C35" s="34" t="s">
        <v>147</v>
      </c>
      <c r="D35" s="31" t="s">
        <v>131</v>
      </c>
      <c r="E35" s="31" t="s">
        <v>131</v>
      </c>
      <c r="F35" s="31" t="s">
        <v>131</v>
      </c>
      <c r="G35" s="31" t="s">
        <v>131</v>
      </c>
      <c r="H35" s="33" t="s">
        <v>131</v>
      </c>
      <c r="I35" s="33" t="s">
        <v>131</v>
      </c>
      <c r="J35" s="33" t="s">
        <v>131</v>
      </c>
      <c r="K35" s="33" t="s">
        <v>131</v>
      </c>
      <c r="L35" s="33" t="s">
        <v>131</v>
      </c>
      <c r="M35" s="33" t="s">
        <v>131</v>
      </c>
      <c r="N35" s="33" t="s">
        <v>131</v>
      </c>
      <c r="O35" s="33" t="s">
        <v>131</v>
      </c>
      <c r="P35" s="33" t="s">
        <v>131</v>
      </c>
      <c r="Q35" s="33" t="s">
        <v>131</v>
      </c>
      <c r="R35" s="33" t="s">
        <v>131</v>
      </c>
      <c r="S35" s="33" t="s">
        <v>131</v>
      </c>
      <c r="T35" s="33">
        <f t="shared" si="26"/>
        <v>0</v>
      </c>
      <c r="U35" s="33">
        <f t="shared" si="27"/>
        <v>0</v>
      </c>
      <c r="V35" s="33" t="s">
        <v>131</v>
      </c>
      <c r="W35" s="33" t="s">
        <v>131</v>
      </c>
      <c r="X35" s="33" t="s">
        <v>131</v>
      </c>
      <c r="Y35" s="33" t="str">
        <f t="shared" si="11"/>
        <v>нд</v>
      </c>
      <c r="Z35" s="33" t="s">
        <v>131</v>
      </c>
      <c r="AA35" s="33" t="s">
        <v>131</v>
      </c>
      <c r="AB35" s="33" t="s">
        <v>131</v>
      </c>
      <c r="AC35" s="33" t="s">
        <v>131</v>
      </c>
      <c r="AD35" s="33" t="str">
        <f t="shared" si="12"/>
        <v>нд</v>
      </c>
      <c r="AE35" s="33" t="s">
        <v>131</v>
      </c>
      <c r="AF35" s="33" t="s">
        <v>131</v>
      </c>
      <c r="AG35" s="33" t="s">
        <v>131</v>
      </c>
      <c r="AH35" s="33" t="s">
        <v>131</v>
      </c>
      <c r="AI35" s="33" t="str">
        <f t="shared" si="13"/>
        <v>нд</v>
      </c>
      <c r="AJ35" s="33" t="s">
        <v>131</v>
      </c>
      <c r="AK35" s="33" t="s">
        <v>131</v>
      </c>
      <c r="AL35" s="33" t="s">
        <v>131</v>
      </c>
      <c r="AM35" s="33" t="s">
        <v>131</v>
      </c>
      <c r="AN35" s="33" t="str">
        <f t="shared" si="14"/>
        <v>нд</v>
      </c>
      <c r="AO35" s="33" t="s">
        <v>131</v>
      </c>
      <c r="AP35" s="33" t="s">
        <v>131</v>
      </c>
      <c r="AQ35" s="33" t="s">
        <v>131</v>
      </c>
      <c r="AR35" s="33" t="s">
        <v>131</v>
      </c>
      <c r="AS35" s="33" t="str">
        <f t="shared" si="15"/>
        <v>нд</v>
      </c>
      <c r="AT35" s="33" t="s">
        <v>131</v>
      </c>
      <c r="AU35" s="33" t="s">
        <v>131</v>
      </c>
      <c r="AV35" s="33" t="s">
        <v>131</v>
      </c>
      <c r="AW35" s="33" t="s">
        <v>131</v>
      </c>
      <c r="AX35" s="33" t="str">
        <f t="shared" si="16"/>
        <v>нд</v>
      </c>
      <c r="AY35" s="33" t="s">
        <v>131</v>
      </c>
      <c r="AZ35" s="33" t="s">
        <v>131</v>
      </c>
      <c r="BA35" s="33" t="s">
        <v>131</v>
      </c>
      <c r="BB35" s="33" t="s">
        <v>131</v>
      </c>
      <c r="BC35" s="33" t="str">
        <f t="shared" si="17"/>
        <v>нд</v>
      </c>
      <c r="BD35" s="33" t="s">
        <v>131</v>
      </c>
      <c r="BE35" s="33" t="s">
        <v>131</v>
      </c>
      <c r="BF35" s="33" t="s">
        <v>131</v>
      </c>
      <c r="BG35" s="33" t="s">
        <v>131</v>
      </c>
      <c r="BH35" s="33" t="str">
        <f t="shared" si="18"/>
        <v>нд</v>
      </c>
      <c r="BI35" s="33" t="s">
        <v>131</v>
      </c>
      <c r="BJ35" s="33" t="s">
        <v>131</v>
      </c>
      <c r="BK35" s="33" t="s">
        <v>131</v>
      </c>
      <c r="BL35" s="33" t="s">
        <v>131</v>
      </c>
      <c r="BM35" s="33" t="str">
        <f t="shared" si="19"/>
        <v>нд</v>
      </c>
      <c r="BN35" s="33" t="s">
        <v>131</v>
      </c>
      <c r="BO35" s="33" t="s">
        <v>131</v>
      </c>
      <c r="BP35" s="33" t="s">
        <v>131</v>
      </c>
      <c r="BQ35" s="33" t="s">
        <v>131</v>
      </c>
      <c r="BR35" s="33" t="str">
        <f t="shared" si="20"/>
        <v>нд</v>
      </c>
      <c r="BS35" s="33" t="s">
        <v>131</v>
      </c>
      <c r="BT35" s="33" t="s">
        <v>131</v>
      </c>
      <c r="BU35" s="33" t="s">
        <v>131</v>
      </c>
      <c r="BV35" s="33" t="s">
        <v>131</v>
      </c>
      <c r="BW35" s="33" t="str">
        <f t="shared" si="21"/>
        <v>нд</v>
      </c>
      <c r="BX35" s="33" t="s">
        <v>131</v>
      </c>
      <c r="BY35" s="33" t="s">
        <v>131</v>
      </c>
      <c r="BZ35" s="33" t="s">
        <v>131</v>
      </c>
      <c r="CA35" s="33" t="s">
        <v>131</v>
      </c>
      <c r="CB35" s="33" t="str">
        <f t="shared" si="22"/>
        <v>нд</v>
      </c>
      <c r="CC35" s="33" t="s">
        <v>131</v>
      </c>
      <c r="CD35" s="33" t="s">
        <v>131</v>
      </c>
      <c r="CE35" s="33" t="s">
        <v>131</v>
      </c>
      <c r="CF35" s="33" t="s">
        <v>131</v>
      </c>
      <c r="CG35" s="33" t="str">
        <f t="shared" si="23"/>
        <v>нд</v>
      </c>
      <c r="CH35" s="33" t="s">
        <v>131</v>
      </c>
      <c r="CI35" s="33" t="s">
        <v>131</v>
      </c>
      <c r="CJ35" s="33" t="s">
        <v>131</v>
      </c>
      <c r="CK35" s="33" t="s">
        <v>131</v>
      </c>
      <c r="CL35" s="33" t="str">
        <f t="shared" si="24"/>
        <v>нд</v>
      </c>
      <c r="CM35" s="33" t="s">
        <v>131</v>
      </c>
      <c r="CN35" s="33" t="s">
        <v>131</v>
      </c>
      <c r="CO35" s="33" t="s">
        <v>131</v>
      </c>
      <c r="CP35" s="33" t="s">
        <v>131</v>
      </c>
      <c r="CQ35" s="33">
        <f t="shared" si="37"/>
        <v>0</v>
      </c>
      <c r="CR35" s="33" t="s">
        <v>131</v>
      </c>
      <c r="CS35" s="33" t="s">
        <v>131</v>
      </c>
      <c r="CT35" s="33">
        <f t="shared" si="38"/>
        <v>0</v>
      </c>
      <c r="CU35" s="33" t="s">
        <v>131</v>
      </c>
      <c r="CV35" s="33">
        <f t="shared" si="39"/>
        <v>0</v>
      </c>
      <c r="CW35" s="33" t="s">
        <v>131</v>
      </c>
      <c r="CX35" s="33" t="s">
        <v>131</v>
      </c>
      <c r="CY35" s="33">
        <f t="shared" si="105"/>
        <v>0</v>
      </c>
      <c r="CZ35" s="33" t="s">
        <v>131</v>
      </c>
      <c r="DA35" s="32" t="s">
        <v>131</v>
      </c>
    </row>
    <row r="36" spans="1:105" s="19" customFormat="1" ht="31.5" x14ac:dyDescent="0.25">
      <c r="A36" s="24" t="s">
        <v>100</v>
      </c>
      <c r="B36" s="27" t="s">
        <v>101</v>
      </c>
      <c r="C36" s="34" t="s">
        <v>147</v>
      </c>
      <c r="D36" s="31" t="s">
        <v>131</v>
      </c>
      <c r="E36" s="31" t="s">
        <v>131</v>
      </c>
      <c r="F36" s="31" t="s">
        <v>131</v>
      </c>
      <c r="G36" s="31" t="s">
        <v>131</v>
      </c>
      <c r="H36" s="33" t="s">
        <v>131</v>
      </c>
      <c r="I36" s="33" t="s">
        <v>131</v>
      </c>
      <c r="J36" s="33" t="s">
        <v>131</v>
      </c>
      <c r="K36" s="33" t="s">
        <v>131</v>
      </c>
      <c r="L36" s="33" t="s">
        <v>131</v>
      </c>
      <c r="M36" s="33" t="s">
        <v>131</v>
      </c>
      <c r="N36" s="33" t="s">
        <v>131</v>
      </c>
      <c r="O36" s="33">
        <f t="shared" ref="O36:X36" si="106">SUM(O37,O39,O40,O44)</f>
        <v>20.140087200000004</v>
      </c>
      <c r="P36" s="33" t="s">
        <v>131</v>
      </c>
      <c r="Q36" s="33" t="s">
        <v>131</v>
      </c>
      <c r="R36" s="33" t="s">
        <v>131</v>
      </c>
      <c r="S36" s="33" t="s">
        <v>131</v>
      </c>
      <c r="T36" s="33">
        <f t="shared" si="26"/>
        <v>2510.2843551850001</v>
      </c>
      <c r="U36" s="33">
        <f t="shared" si="27"/>
        <v>2433.738708076</v>
      </c>
      <c r="V36" s="33">
        <f t="shared" si="106"/>
        <v>191.11066392056</v>
      </c>
      <c r="W36" s="33">
        <f t="shared" si="106"/>
        <v>254.72565696460018</v>
      </c>
      <c r="X36" s="33">
        <f t="shared" si="106"/>
        <v>242.23501186760004</v>
      </c>
      <c r="Y36" s="33">
        <f t="shared" si="11"/>
        <v>190.35622752056</v>
      </c>
      <c r="Z36" s="33" t="s">
        <v>131</v>
      </c>
      <c r="AA36" s="33" t="s">
        <v>131</v>
      </c>
      <c r="AB36" s="33">
        <f t="shared" ref="AB36" si="107">SUM(AB37,AB39,AB40,AB44)</f>
        <v>190.35622752056</v>
      </c>
      <c r="AC36" s="33" t="s">
        <v>131</v>
      </c>
      <c r="AD36" s="33">
        <f t="shared" si="12"/>
        <v>190.39212813</v>
      </c>
      <c r="AE36" s="33" t="s">
        <v>131</v>
      </c>
      <c r="AF36" s="33" t="s">
        <v>131</v>
      </c>
      <c r="AG36" s="33">
        <f t="shared" ref="AG36" si="108">SUM(AG37,AG39,AG40,AG44)</f>
        <v>190.39212813</v>
      </c>
      <c r="AH36" s="33" t="s">
        <v>131</v>
      </c>
      <c r="AI36" s="33">
        <f t="shared" si="13"/>
        <v>249.88877368500016</v>
      </c>
      <c r="AJ36" s="33" t="s">
        <v>131</v>
      </c>
      <c r="AK36" s="33" t="s">
        <v>131</v>
      </c>
      <c r="AL36" s="33">
        <f t="shared" ref="AL36" si="109">SUM(AL37,AL39,AL40,AL44)</f>
        <v>249.88877368500016</v>
      </c>
      <c r="AM36" s="33" t="s">
        <v>131</v>
      </c>
      <c r="AN36" s="33">
        <f t="shared" si="14"/>
        <v>252.41634039600001</v>
      </c>
      <c r="AO36" s="33" t="s">
        <v>131</v>
      </c>
      <c r="AP36" s="33" t="s">
        <v>131</v>
      </c>
      <c r="AQ36" s="33">
        <f t="shared" ref="AQ36" si="110">SUM(AQ37,AQ39,AQ40,AQ44)</f>
        <v>252.41634039600001</v>
      </c>
      <c r="AR36" s="33" t="s">
        <v>131</v>
      </c>
      <c r="AS36" s="33">
        <f t="shared" si="15"/>
        <v>387.659825168</v>
      </c>
      <c r="AT36" s="33" t="s">
        <v>131</v>
      </c>
      <c r="AU36" s="33" t="s">
        <v>131</v>
      </c>
      <c r="AV36" s="33">
        <f t="shared" ref="AV36" si="111">SUM(AV37,AV39,AV40,AV44)</f>
        <v>387.659825168</v>
      </c>
      <c r="AW36" s="33" t="s">
        <v>131</v>
      </c>
      <c r="AX36" s="33" t="str">
        <f t="shared" si="16"/>
        <v>нд</v>
      </c>
      <c r="AY36" s="33" t="s">
        <v>131</v>
      </c>
      <c r="AZ36" s="33" t="s">
        <v>131</v>
      </c>
      <c r="BA36" s="33" t="s">
        <v>131</v>
      </c>
      <c r="BB36" s="33" t="s">
        <v>131</v>
      </c>
      <c r="BC36" s="33">
        <f t="shared" si="17"/>
        <v>322.02219025199997</v>
      </c>
      <c r="BD36" s="33" t="s">
        <v>131</v>
      </c>
      <c r="BE36" s="33" t="s">
        <v>131</v>
      </c>
      <c r="BF36" s="33">
        <f t="shared" ref="BF36" si="112">SUM(BF37,BF39,BF40,BF44)</f>
        <v>322.02219025199997</v>
      </c>
      <c r="BG36" s="33" t="s">
        <v>131</v>
      </c>
      <c r="BH36" s="33" t="str">
        <f t="shared" si="18"/>
        <v>нд</v>
      </c>
      <c r="BI36" s="33" t="s">
        <v>131</v>
      </c>
      <c r="BJ36" s="33" t="s">
        <v>131</v>
      </c>
      <c r="BK36" s="33" t="s">
        <v>131</v>
      </c>
      <c r="BL36" s="33" t="s">
        <v>131</v>
      </c>
      <c r="BM36" s="33">
        <f t="shared" si="19"/>
        <v>443.79384675199998</v>
      </c>
      <c r="BN36" s="33" t="s">
        <v>131</v>
      </c>
      <c r="BO36" s="33" t="s">
        <v>131</v>
      </c>
      <c r="BP36" s="33">
        <f t="shared" ref="BP36" si="113">SUM(BP37,BP39,BP40,BP44)</f>
        <v>443.79384675199998</v>
      </c>
      <c r="BQ36" s="33" t="s">
        <v>131</v>
      </c>
      <c r="BR36" s="33" t="str">
        <f t="shared" si="20"/>
        <v>нд</v>
      </c>
      <c r="BS36" s="33" t="s">
        <v>131</v>
      </c>
      <c r="BT36" s="33" t="s">
        <v>131</v>
      </c>
      <c r="BU36" s="33" t="s">
        <v>131</v>
      </c>
      <c r="BV36" s="33" t="s">
        <v>131</v>
      </c>
      <c r="BW36" s="33">
        <f t="shared" si="21"/>
        <v>574.16487451199987</v>
      </c>
      <c r="BX36" s="33" t="s">
        <v>131</v>
      </c>
      <c r="BY36" s="33" t="s">
        <v>131</v>
      </c>
      <c r="BZ36" s="33">
        <f t="shared" ref="BZ36" si="114">SUM(BZ37,BZ39,BZ40,BZ44)</f>
        <v>574.16487451199987</v>
      </c>
      <c r="CA36" s="33" t="s">
        <v>131</v>
      </c>
      <c r="CB36" s="33" t="str">
        <f t="shared" si="22"/>
        <v>нд</v>
      </c>
      <c r="CC36" s="33" t="s">
        <v>131</v>
      </c>
      <c r="CD36" s="33" t="s">
        <v>131</v>
      </c>
      <c r="CE36" s="33" t="s">
        <v>131</v>
      </c>
      <c r="CF36" s="33" t="s">
        <v>131</v>
      </c>
      <c r="CG36" s="33">
        <f t="shared" si="23"/>
        <v>532.75484481600006</v>
      </c>
      <c r="CH36" s="33" t="s">
        <v>131</v>
      </c>
      <c r="CI36" s="33" t="s">
        <v>131</v>
      </c>
      <c r="CJ36" s="33">
        <f t="shared" ref="CJ36" si="115">SUM(CJ37,CJ39,CJ40,CJ44)</f>
        <v>532.75484481600006</v>
      </c>
      <c r="CK36" s="33" t="s">
        <v>131</v>
      </c>
      <c r="CL36" s="33" t="str">
        <f t="shared" si="24"/>
        <v>нд</v>
      </c>
      <c r="CM36" s="33" t="s">
        <v>131</v>
      </c>
      <c r="CN36" s="33" t="s">
        <v>131</v>
      </c>
      <c r="CO36" s="33" t="s">
        <v>131</v>
      </c>
      <c r="CP36" s="33" t="s">
        <v>131</v>
      </c>
      <c r="CQ36" s="33">
        <f t="shared" si="37"/>
        <v>2510.2843551850001</v>
      </c>
      <c r="CR36" s="33" t="s">
        <v>131</v>
      </c>
      <c r="CS36" s="33" t="s">
        <v>131</v>
      </c>
      <c r="CT36" s="33">
        <f t="shared" si="38"/>
        <v>2510.2843551850001</v>
      </c>
      <c r="CU36" s="33" t="s">
        <v>131</v>
      </c>
      <c r="CV36" s="33">
        <f t="shared" si="39"/>
        <v>2433.738708076</v>
      </c>
      <c r="CW36" s="33" t="s">
        <v>131</v>
      </c>
      <c r="CX36" s="33" t="s">
        <v>131</v>
      </c>
      <c r="CY36" s="33">
        <f>CY40</f>
        <v>2433.738708076</v>
      </c>
      <c r="CZ36" s="33" t="s">
        <v>131</v>
      </c>
      <c r="DA36" s="32" t="s">
        <v>131</v>
      </c>
    </row>
    <row r="37" spans="1:105" s="19" customFormat="1" ht="47.25" x14ac:dyDescent="0.25">
      <c r="A37" s="24" t="s">
        <v>102</v>
      </c>
      <c r="B37" s="28" t="s">
        <v>103</v>
      </c>
      <c r="C37" s="34" t="s">
        <v>147</v>
      </c>
      <c r="D37" s="31" t="s">
        <v>131</v>
      </c>
      <c r="E37" s="31" t="s">
        <v>131</v>
      </c>
      <c r="F37" s="31" t="s">
        <v>131</v>
      </c>
      <c r="G37" s="31" t="s">
        <v>131</v>
      </c>
      <c r="H37" s="33" t="s">
        <v>131</v>
      </c>
      <c r="I37" s="33" t="s">
        <v>131</v>
      </c>
      <c r="J37" s="33" t="s">
        <v>131</v>
      </c>
      <c r="K37" s="33" t="s">
        <v>131</v>
      </c>
      <c r="L37" s="33" t="s">
        <v>131</v>
      </c>
      <c r="M37" s="33" t="s">
        <v>131</v>
      </c>
      <c r="N37" s="33" t="s">
        <v>131</v>
      </c>
      <c r="O37" s="33" t="s">
        <v>131</v>
      </c>
      <c r="P37" s="33" t="s">
        <v>131</v>
      </c>
      <c r="Q37" s="33" t="s">
        <v>131</v>
      </c>
      <c r="R37" s="33" t="s">
        <v>131</v>
      </c>
      <c r="S37" s="33" t="s">
        <v>131</v>
      </c>
      <c r="T37" s="33">
        <f t="shared" si="26"/>
        <v>0</v>
      </c>
      <c r="U37" s="33">
        <f t="shared" si="27"/>
        <v>0</v>
      </c>
      <c r="V37" s="33">
        <f t="shared" ref="V37:X37" si="116">V38</f>
        <v>15.016199999999998</v>
      </c>
      <c r="W37" s="33">
        <f t="shared" si="116"/>
        <v>15.016199999999998</v>
      </c>
      <c r="X37" s="33">
        <f t="shared" si="116"/>
        <v>0</v>
      </c>
      <c r="Y37" s="33">
        <f t="shared" si="11"/>
        <v>15.016199999999998</v>
      </c>
      <c r="Z37" s="33" t="s">
        <v>131</v>
      </c>
      <c r="AA37" s="33" t="s">
        <v>131</v>
      </c>
      <c r="AB37" s="33">
        <f t="shared" ref="AB37" si="117">AB38</f>
        <v>15.016199999999998</v>
      </c>
      <c r="AC37" s="33" t="s">
        <v>131</v>
      </c>
      <c r="AD37" s="33">
        <f t="shared" si="12"/>
        <v>0</v>
      </c>
      <c r="AE37" s="33" t="s">
        <v>131</v>
      </c>
      <c r="AF37" s="33" t="s">
        <v>131</v>
      </c>
      <c r="AG37" s="33">
        <f t="shared" ref="AG37" si="118">AG38</f>
        <v>0</v>
      </c>
      <c r="AH37" s="33" t="s">
        <v>131</v>
      </c>
      <c r="AI37" s="33" t="str">
        <f t="shared" si="13"/>
        <v>нд</v>
      </c>
      <c r="AJ37" s="33" t="s">
        <v>131</v>
      </c>
      <c r="AK37" s="33" t="s">
        <v>131</v>
      </c>
      <c r="AL37" s="33" t="s">
        <v>131</v>
      </c>
      <c r="AM37" s="33" t="s">
        <v>131</v>
      </c>
      <c r="AN37" s="33" t="str">
        <f t="shared" si="14"/>
        <v>нд</v>
      </c>
      <c r="AO37" s="33" t="s">
        <v>131</v>
      </c>
      <c r="AP37" s="33" t="s">
        <v>131</v>
      </c>
      <c r="AQ37" s="33" t="s">
        <v>131</v>
      </c>
      <c r="AR37" s="33" t="s">
        <v>131</v>
      </c>
      <c r="AS37" s="33" t="str">
        <f t="shared" si="15"/>
        <v>нд</v>
      </c>
      <c r="AT37" s="33" t="s">
        <v>131</v>
      </c>
      <c r="AU37" s="33" t="s">
        <v>131</v>
      </c>
      <c r="AV37" s="33" t="s">
        <v>131</v>
      </c>
      <c r="AW37" s="33" t="s">
        <v>131</v>
      </c>
      <c r="AX37" s="33" t="str">
        <f t="shared" si="16"/>
        <v>нд</v>
      </c>
      <c r="AY37" s="33" t="s">
        <v>131</v>
      </c>
      <c r="AZ37" s="33" t="s">
        <v>131</v>
      </c>
      <c r="BA37" s="33" t="s">
        <v>131</v>
      </c>
      <c r="BB37" s="33" t="s">
        <v>131</v>
      </c>
      <c r="BC37" s="33" t="str">
        <f t="shared" si="17"/>
        <v>нд</v>
      </c>
      <c r="BD37" s="33" t="s">
        <v>131</v>
      </c>
      <c r="BE37" s="33" t="s">
        <v>131</v>
      </c>
      <c r="BF37" s="33" t="s">
        <v>131</v>
      </c>
      <c r="BG37" s="33" t="s">
        <v>131</v>
      </c>
      <c r="BH37" s="33" t="str">
        <f t="shared" si="18"/>
        <v>нд</v>
      </c>
      <c r="BI37" s="33" t="s">
        <v>131</v>
      </c>
      <c r="BJ37" s="33" t="s">
        <v>131</v>
      </c>
      <c r="BK37" s="33" t="s">
        <v>131</v>
      </c>
      <c r="BL37" s="33" t="s">
        <v>131</v>
      </c>
      <c r="BM37" s="33" t="str">
        <f t="shared" si="19"/>
        <v>нд</v>
      </c>
      <c r="BN37" s="33" t="s">
        <v>131</v>
      </c>
      <c r="BO37" s="33" t="s">
        <v>131</v>
      </c>
      <c r="BP37" s="33" t="s">
        <v>131</v>
      </c>
      <c r="BQ37" s="33" t="s">
        <v>131</v>
      </c>
      <c r="BR37" s="33" t="str">
        <f t="shared" si="20"/>
        <v>нд</v>
      </c>
      <c r="BS37" s="33" t="s">
        <v>131</v>
      </c>
      <c r="BT37" s="33" t="s">
        <v>131</v>
      </c>
      <c r="BU37" s="33" t="s">
        <v>131</v>
      </c>
      <c r="BV37" s="33" t="s">
        <v>131</v>
      </c>
      <c r="BW37" s="33" t="str">
        <f t="shared" si="21"/>
        <v>нд</v>
      </c>
      <c r="BX37" s="33" t="s">
        <v>131</v>
      </c>
      <c r="BY37" s="33" t="s">
        <v>131</v>
      </c>
      <c r="BZ37" s="33" t="s">
        <v>131</v>
      </c>
      <c r="CA37" s="33" t="s">
        <v>131</v>
      </c>
      <c r="CB37" s="33" t="str">
        <f t="shared" si="22"/>
        <v>нд</v>
      </c>
      <c r="CC37" s="33" t="s">
        <v>131</v>
      </c>
      <c r="CD37" s="33" t="s">
        <v>131</v>
      </c>
      <c r="CE37" s="33" t="s">
        <v>131</v>
      </c>
      <c r="CF37" s="33" t="s">
        <v>131</v>
      </c>
      <c r="CG37" s="33" t="str">
        <f t="shared" si="23"/>
        <v>нд</v>
      </c>
      <c r="CH37" s="33" t="s">
        <v>131</v>
      </c>
      <c r="CI37" s="33" t="s">
        <v>131</v>
      </c>
      <c r="CJ37" s="33" t="s">
        <v>131</v>
      </c>
      <c r="CK37" s="33" t="s">
        <v>131</v>
      </c>
      <c r="CL37" s="33" t="str">
        <f t="shared" si="24"/>
        <v>нд</v>
      </c>
      <c r="CM37" s="33" t="s">
        <v>131</v>
      </c>
      <c r="CN37" s="33" t="s">
        <v>131</v>
      </c>
      <c r="CO37" s="33" t="s">
        <v>131</v>
      </c>
      <c r="CP37" s="33" t="s">
        <v>131</v>
      </c>
      <c r="CQ37" s="33">
        <f t="shared" si="37"/>
        <v>0</v>
      </c>
      <c r="CR37" s="33" t="s">
        <v>131</v>
      </c>
      <c r="CS37" s="33" t="s">
        <v>131</v>
      </c>
      <c r="CT37" s="33">
        <f t="shared" si="38"/>
        <v>0</v>
      </c>
      <c r="CU37" s="33" t="s">
        <v>131</v>
      </c>
      <c r="CV37" s="33">
        <f t="shared" si="39"/>
        <v>0</v>
      </c>
      <c r="CW37" s="33" t="s">
        <v>131</v>
      </c>
      <c r="CX37" s="33" t="s">
        <v>131</v>
      </c>
      <c r="CY37" s="33">
        <f t="shared" si="105"/>
        <v>0</v>
      </c>
      <c r="CZ37" s="33" t="s">
        <v>131</v>
      </c>
      <c r="DA37" s="32" t="s">
        <v>131</v>
      </c>
    </row>
    <row r="38" spans="1:105" s="35" customFormat="1" ht="63" x14ac:dyDescent="0.25">
      <c r="A38" s="24" t="s">
        <v>102</v>
      </c>
      <c r="B38" s="30" t="s">
        <v>152</v>
      </c>
      <c r="C38" s="34" t="s">
        <v>153</v>
      </c>
      <c r="D38" s="39" t="s">
        <v>193</v>
      </c>
      <c r="E38" s="31">
        <v>2023</v>
      </c>
      <c r="F38" s="31">
        <v>2023</v>
      </c>
      <c r="G38" s="31" t="s">
        <v>131</v>
      </c>
      <c r="H38" s="33" t="s">
        <v>131</v>
      </c>
      <c r="I38" s="33" t="s">
        <v>131</v>
      </c>
      <c r="J38" s="33" t="s">
        <v>131</v>
      </c>
      <c r="K38" s="33" t="s">
        <v>131</v>
      </c>
      <c r="L38" s="33" t="s">
        <v>131</v>
      </c>
      <c r="M38" s="33" t="s">
        <v>131</v>
      </c>
      <c r="N38" s="33" t="s">
        <v>131</v>
      </c>
      <c r="O38" s="33">
        <v>0</v>
      </c>
      <c r="P38" s="33" t="s">
        <v>131</v>
      </c>
      <c r="Q38" s="33" t="s">
        <v>131</v>
      </c>
      <c r="R38" s="33" t="s">
        <v>131</v>
      </c>
      <c r="S38" s="33" t="s">
        <v>131</v>
      </c>
      <c r="T38" s="33" t="str">
        <f t="shared" ref="T38" si="119">CQ38</f>
        <v>нд</v>
      </c>
      <c r="U38" s="33" t="str">
        <f t="shared" ref="U38" si="120">CV38</f>
        <v>нд</v>
      </c>
      <c r="V38" s="33">
        <v>15.016199999999998</v>
      </c>
      <c r="W38" s="33">
        <v>15.016199999999998</v>
      </c>
      <c r="X38" s="33">
        <v>0</v>
      </c>
      <c r="Y38" s="33">
        <f t="shared" si="11"/>
        <v>15.016199999999998</v>
      </c>
      <c r="Z38" s="33" t="s">
        <v>131</v>
      </c>
      <c r="AA38" s="33" t="s">
        <v>131</v>
      </c>
      <c r="AB38" s="33">
        <v>15.016199999999998</v>
      </c>
      <c r="AC38" s="33" t="s">
        <v>131</v>
      </c>
      <c r="AD38" s="33">
        <f t="shared" si="12"/>
        <v>0</v>
      </c>
      <c r="AE38" s="33" t="s">
        <v>131</v>
      </c>
      <c r="AF38" s="33" t="s">
        <v>131</v>
      </c>
      <c r="AG38" s="33">
        <v>0</v>
      </c>
      <c r="AH38" s="33" t="s">
        <v>131</v>
      </c>
      <c r="AI38" s="33" t="str">
        <f t="shared" si="13"/>
        <v>нд</v>
      </c>
      <c r="AJ38" s="33" t="s">
        <v>131</v>
      </c>
      <c r="AK38" s="33" t="s">
        <v>131</v>
      </c>
      <c r="AL38" s="33" t="s">
        <v>131</v>
      </c>
      <c r="AM38" s="33" t="s">
        <v>131</v>
      </c>
      <c r="AN38" s="33" t="str">
        <f t="shared" si="14"/>
        <v>нд</v>
      </c>
      <c r="AO38" s="33" t="s">
        <v>131</v>
      </c>
      <c r="AP38" s="33" t="s">
        <v>131</v>
      </c>
      <c r="AQ38" s="33" t="s">
        <v>131</v>
      </c>
      <c r="AR38" s="33" t="s">
        <v>131</v>
      </c>
      <c r="AS38" s="33" t="str">
        <f t="shared" si="15"/>
        <v>нд</v>
      </c>
      <c r="AT38" s="33" t="s">
        <v>131</v>
      </c>
      <c r="AU38" s="33" t="s">
        <v>131</v>
      </c>
      <c r="AV38" s="33" t="s">
        <v>131</v>
      </c>
      <c r="AW38" s="33" t="s">
        <v>131</v>
      </c>
      <c r="AX38" s="33" t="str">
        <f t="shared" si="16"/>
        <v>нд</v>
      </c>
      <c r="AY38" s="33" t="s">
        <v>131</v>
      </c>
      <c r="AZ38" s="33" t="s">
        <v>131</v>
      </c>
      <c r="BA38" s="33" t="s">
        <v>131</v>
      </c>
      <c r="BB38" s="33" t="s">
        <v>131</v>
      </c>
      <c r="BC38" s="33" t="str">
        <f t="shared" si="17"/>
        <v>нд</v>
      </c>
      <c r="BD38" s="33" t="s">
        <v>131</v>
      </c>
      <c r="BE38" s="33" t="s">
        <v>131</v>
      </c>
      <c r="BF38" s="33" t="s">
        <v>131</v>
      </c>
      <c r="BG38" s="33" t="s">
        <v>131</v>
      </c>
      <c r="BH38" s="33" t="str">
        <f t="shared" si="18"/>
        <v>нд</v>
      </c>
      <c r="BI38" s="33" t="s">
        <v>131</v>
      </c>
      <c r="BJ38" s="33" t="s">
        <v>131</v>
      </c>
      <c r="BK38" s="33" t="s">
        <v>131</v>
      </c>
      <c r="BL38" s="33" t="s">
        <v>131</v>
      </c>
      <c r="BM38" s="33" t="str">
        <f t="shared" si="19"/>
        <v>нд</v>
      </c>
      <c r="BN38" s="33" t="s">
        <v>131</v>
      </c>
      <c r="BO38" s="33" t="s">
        <v>131</v>
      </c>
      <c r="BP38" s="33" t="s">
        <v>131</v>
      </c>
      <c r="BQ38" s="33" t="s">
        <v>131</v>
      </c>
      <c r="BR38" s="33" t="str">
        <f t="shared" si="20"/>
        <v>нд</v>
      </c>
      <c r="BS38" s="33" t="s">
        <v>131</v>
      </c>
      <c r="BT38" s="33" t="s">
        <v>131</v>
      </c>
      <c r="BU38" s="33" t="s">
        <v>131</v>
      </c>
      <c r="BV38" s="33" t="s">
        <v>131</v>
      </c>
      <c r="BW38" s="33" t="str">
        <f t="shared" si="21"/>
        <v>нд</v>
      </c>
      <c r="BX38" s="33" t="s">
        <v>131</v>
      </c>
      <c r="BY38" s="33" t="s">
        <v>131</v>
      </c>
      <c r="BZ38" s="33" t="s">
        <v>131</v>
      </c>
      <c r="CA38" s="33" t="s">
        <v>131</v>
      </c>
      <c r="CB38" s="33" t="str">
        <f t="shared" si="22"/>
        <v>нд</v>
      </c>
      <c r="CC38" s="33" t="s">
        <v>131</v>
      </c>
      <c r="CD38" s="33" t="s">
        <v>131</v>
      </c>
      <c r="CE38" s="33" t="s">
        <v>131</v>
      </c>
      <c r="CF38" s="33" t="s">
        <v>131</v>
      </c>
      <c r="CG38" s="33" t="str">
        <f t="shared" si="23"/>
        <v>нд</v>
      </c>
      <c r="CH38" s="33" t="s">
        <v>131</v>
      </c>
      <c r="CI38" s="33" t="s">
        <v>131</v>
      </c>
      <c r="CJ38" s="33" t="s">
        <v>131</v>
      </c>
      <c r="CK38" s="33" t="s">
        <v>131</v>
      </c>
      <c r="CL38" s="33" t="str">
        <f t="shared" si="24"/>
        <v>нд</v>
      </c>
      <c r="CM38" s="33" t="s">
        <v>131</v>
      </c>
      <c r="CN38" s="33" t="s">
        <v>131</v>
      </c>
      <c r="CO38" s="33" t="s">
        <v>131</v>
      </c>
      <c r="CP38" s="33" t="s">
        <v>131</v>
      </c>
      <c r="CQ38" s="33" t="s">
        <v>131</v>
      </c>
      <c r="CR38" s="33" t="s">
        <v>131</v>
      </c>
      <c r="CS38" s="33" t="s">
        <v>131</v>
      </c>
      <c r="CT38" s="33" t="s">
        <v>131</v>
      </c>
      <c r="CU38" s="33" t="s">
        <v>131</v>
      </c>
      <c r="CV38" s="33" t="s">
        <v>131</v>
      </c>
      <c r="CW38" s="33" t="s">
        <v>131</v>
      </c>
      <c r="CX38" s="33" t="s">
        <v>131</v>
      </c>
      <c r="CY38" s="33" t="s">
        <v>131</v>
      </c>
      <c r="CZ38" s="33" t="s">
        <v>131</v>
      </c>
      <c r="DA38" s="36" t="s">
        <v>154</v>
      </c>
    </row>
    <row r="39" spans="1:105" s="19" customFormat="1" ht="63" x14ac:dyDescent="0.25">
      <c r="A39" s="24" t="s">
        <v>104</v>
      </c>
      <c r="B39" s="28" t="s">
        <v>105</v>
      </c>
      <c r="C39" s="34" t="s">
        <v>147</v>
      </c>
      <c r="D39" s="31" t="s">
        <v>131</v>
      </c>
      <c r="E39" s="31" t="s">
        <v>131</v>
      </c>
      <c r="F39" s="31" t="s">
        <v>131</v>
      </c>
      <c r="G39" s="31" t="s">
        <v>131</v>
      </c>
      <c r="H39" s="33" t="s">
        <v>131</v>
      </c>
      <c r="I39" s="33" t="s">
        <v>131</v>
      </c>
      <c r="J39" s="33" t="s">
        <v>131</v>
      </c>
      <c r="K39" s="33" t="s">
        <v>131</v>
      </c>
      <c r="L39" s="33" t="s">
        <v>131</v>
      </c>
      <c r="M39" s="33" t="s">
        <v>131</v>
      </c>
      <c r="N39" s="33" t="s">
        <v>131</v>
      </c>
      <c r="O39" s="33" t="s">
        <v>131</v>
      </c>
      <c r="P39" s="33" t="s">
        <v>131</v>
      </c>
      <c r="Q39" s="33" t="s">
        <v>131</v>
      </c>
      <c r="R39" s="33" t="s">
        <v>131</v>
      </c>
      <c r="S39" s="33" t="s">
        <v>131</v>
      </c>
      <c r="T39" s="33">
        <f t="shared" si="26"/>
        <v>0</v>
      </c>
      <c r="U39" s="33">
        <f t="shared" si="27"/>
        <v>0</v>
      </c>
      <c r="V39" s="33" t="s">
        <v>131</v>
      </c>
      <c r="W39" s="33" t="s">
        <v>131</v>
      </c>
      <c r="X39" s="33" t="s">
        <v>131</v>
      </c>
      <c r="Y39" s="33" t="str">
        <f t="shared" si="11"/>
        <v>нд</v>
      </c>
      <c r="Z39" s="33" t="s">
        <v>131</v>
      </c>
      <c r="AA39" s="33" t="s">
        <v>131</v>
      </c>
      <c r="AB39" s="33" t="s">
        <v>131</v>
      </c>
      <c r="AC39" s="33" t="s">
        <v>131</v>
      </c>
      <c r="AD39" s="33" t="str">
        <f t="shared" si="12"/>
        <v>нд</v>
      </c>
      <c r="AE39" s="33" t="s">
        <v>131</v>
      </c>
      <c r="AF39" s="33" t="s">
        <v>131</v>
      </c>
      <c r="AG39" s="33" t="s">
        <v>131</v>
      </c>
      <c r="AH39" s="33" t="s">
        <v>131</v>
      </c>
      <c r="AI39" s="33" t="str">
        <f t="shared" si="13"/>
        <v>нд</v>
      </c>
      <c r="AJ39" s="33" t="s">
        <v>131</v>
      </c>
      <c r="AK39" s="33" t="s">
        <v>131</v>
      </c>
      <c r="AL39" s="33" t="s">
        <v>131</v>
      </c>
      <c r="AM39" s="33" t="s">
        <v>131</v>
      </c>
      <c r="AN39" s="33" t="str">
        <f t="shared" si="14"/>
        <v>нд</v>
      </c>
      <c r="AO39" s="33" t="s">
        <v>131</v>
      </c>
      <c r="AP39" s="33" t="s">
        <v>131</v>
      </c>
      <c r="AQ39" s="33" t="s">
        <v>131</v>
      </c>
      <c r="AR39" s="33" t="s">
        <v>131</v>
      </c>
      <c r="AS39" s="33" t="str">
        <f t="shared" si="15"/>
        <v>нд</v>
      </c>
      <c r="AT39" s="33" t="s">
        <v>131</v>
      </c>
      <c r="AU39" s="33" t="s">
        <v>131</v>
      </c>
      <c r="AV39" s="33" t="s">
        <v>131</v>
      </c>
      <c r="AW39" s="33" t="s">
        <v>131</v>
      </c>
      <c r="AX39" s="33" t="str">
        <f t="shared" si="16"/>
        <v>нд</v>
      </c>
      <c r="AY39" s="33" t="s">
        <v>131</v>
      </c>
      <c r="AZ39" s="33" t="s">
        <v>131</v>
      </c>
      <c r="BA39" s="33" t="s">
        <v>131</v>
      </c>
      <c r="BB39" s="33" t="s">
        <v>131</v>
      </c>
      <c r="BC39" s="33" t="str">
        <f t="shared" si="17"/>
        <v>нд</v>
      </c>
      <c r="BD39" s="33" t="s">
        <v>131</v>
      </c>
      <c r="BE39" s="33" t="s">
        <v>131</v>
      </c>
      <c r="BF39" s="33" t="s">
        <v>131</v>
      </c>
      <c r="BG39" s="33" t="s">
        <v>131</v>
      </c>
      <c r="BH39" s="33" t="str">
        <f t="shared" si="18"/>
        <v>нд</v>
      </c>
      <c r="BI39" s="33" t="s">
        <v>131</v>
      </c>
      <c r="BJ39" s="33" t="s">
        <v>131</v>
      </c>
      <c r="BK39" s="33" t="s">
        <v>131</v>
      </c>
      <c r="BL39" s="33" t="s">
        <v>131</v>
      </c>
      <c r="BM39" s="33" t="str">
        <f t="shared" si="19"/>
        <v>нд</v>
      </c>
      <c r="BN39" s="33" t="s">
        <v>131</v>
      </c>
      <c r="BO39" s="33" t="s">
        <v>131</v>
      </c>
      <c r="BP39" s="33" t="s">
        <v>131</v>
      </c>
      <c r="BQ39" s="33" t="s">
        <v>131</v>
      </c>
      <c r="BR39" s="33" t="str">
        <f t="shared" si="20"/>
        <v>нд</v>
      </c>
      <c r="BS39" s="33" t="s">
        <v>131</v>
      </c>
      <c r="BT39" s="33" t="s">
        <v>131</v>
      </c>
      <c r="BU39" s="33" t="s">
        <v>131</v>
      </c>
      <c r="BV39" s="33" t="s">
        <v>131</v>
      </c>
      <c r="BW39" s="33" t="str">
        <f t="shared" si="21"/>
        <v>нд</v>
      </c>
      <c r="BX39" s="33" t="s">
        <v>131</v>
      </c>
      <c r="BY39" s="33" t="s">
        <v>131</v>
      </c>
      <c r="BZ39" s="33" t="s">
        <v>131</v>
      </c>
      <c r="CA39" s="33" t="s">
        <v>131</v>
      </c>
      <c r="CB39" s="33" t="str">
        <f t="shared" si="22"/>
        <v>нд</v>
      </c>
      <c r="CC39" s="33" t="s">
        <v>131</v>
      </c>
      <c r="CD39" s="33" t="s">
        <v>131</v>
      </c>
      <c r="CE39" s="33" t="s">
        <v>131</v>
      </c>
      <c r="CF39" s="33" t="s">
        <v>131</v>
      </c>
      <c r="CG39" s="33" t="str">
        <f t="shared" si="23"/>
        <v>нд</v>
      </c>
      <c r="CH39" s="33" t="s">
        <v>131</v>
      </c>
      <c r="CI39" s="33" t="s">
        <v>131</v>
      </c>
      <c r="CJ39" s="33" t="s">
        <v>131</v>
      </c>
      <c r="CK39" s="33" t="s">
        <v>131</v>
      </c>
      <c r="CL39" s="33" t="str">
        <f t="shared" si="24"/>
        <v>нд</v>
      </c>
      <c r="CM39" s="33" t="s">
        <v>131</v>
      </c>
      <c r="CN39" s="33" t="s">
        <v>131</v>
      </c>
      <c r="CO39" s="33" t="s">
        <v>131</v>
      </c>
      <c r="CP39" s="33" t="s">
        <v>131</v>
      </c>
      <c r="CQ39" s="33">
        <f t="shared" si="37"/>
        <v>0</v>
      </c>
      <c r="CR39" s="33" t="s">
        <v>131</v>
      </c>
      <c r="CS39" s="33" t="s">
        <v>131</v>
      </c>
      <c r="CT39" s="33">
        <f t="shared" si="38"/>
        <v>0</v>
      </c>
      <c r="CU39" s="33" t="s">
        <v>131</v>
      </c>
      <c r="CV39" s="33">
        <f t="shared" si="39"/>
        <v>0</v>
      </c>
      <c r="CW39" s="33" t="s">
        <v>131</v>
      </c>
      <c r="CX39" s="33" t="s">
        <v>131</v>
      </c>
      <c r="CY39" s="33">
        <f t="shared" si="105"/>
        <v>0</v>
      </c>
      <c r="CZ39" s="33" t="s">
        <v>131</v>
      </c>
      <c r="DA39" s="32" t="s">
        <v>131</v>
      </c>
    </row>
    <row r="40" spans="1:105" s="19" customFormat="1" ht="47.25" x14ac:dyDescent="0.25">
      <c r="A40" s="24" t="s">
        <v>106</v>
      </c>
      <c r="B40" s="28" t="s">
        <v>107</v>
      </c>
      <c r="C40" s="34" t="s">
        <v>147</v>
      </c>
      <c r="D40" s="31" t="s">
        <v>131</v>
      </c>
      <c r="E40" s="31" t="s">
        <v>131</v>
      </c>
      <c r="F40" s="31" t="s">
        <v>131</v>
      </c>
      <c r="G40" s="31" t="s">
        <v>131</v>
      </c>
      <c r="H40" s="33" t="s">
        <v>131</v>
      </c>
      <c r="I40" s="33" t="s">
        <v>131</v>
      </c>
      <c r="J40" s="33" t="s">
        <v>131</v>
      </c>
      <c r="K40" s="33" t="s">
        <v>131</v>
      </c>
      <c r="L40" s="33" t="s">
        <v>131</v>
      </c>
      <c r="M40" s="33" t="s">
        <v>131</v>
      </c>
      <c r="N40" s="33" t="s">
        <v>131</v>
      </c>
      <c r="O40" s="33">
        <f t="shared" ref="O40:X40" si="121">SUM(O41:O43)</f>
        <v>20.140087200000004</v>
      </c>
      <c r="P40" s="33" t="s">
        <v>131</v>
      </c>
      <c r="Q40" s="33" t="s">
        <v>131</v>
      </c>
      <c r="R40" s="33" t="s">
        <v>131</v>
      </c>
      <c r="S40" s="33" t="s">
        <v>131</v>
      </c>
      <c r="T40" s="33">
        <f t="shared" si="26"/>
        <v>2431.211141365</v>
      </c>
      <c r="U40" s="33">
        <f t="shared" si="27"/>
        <v>2433.738708076</v>
      </c>
      <c r="V40" s="33">
        <f t="shared" si="121"/>
        <v>176.09446392056</v>
      </c>
      <c r="W40" s="33">
        <f t="shared" si="121"/>
        <v>239.70945696460018</v>
      </c>
      <c r="X40" s="33">
        <f t="shared" si="121"/>
        <v>242.23501186760004</v>
      </c>
      <c r="Y40" s="33">
        <f t="shared" si="11"/>
        <v>175.34002752056</v>
      </c>
      <c r="Z40" s="33" t="s">
        <v>131</v>
      </c>
      <c r="AA40" s="33" t="s">
        <v>131</v>
      </c>
      <c r="AB40" s="33">
        <f t="shared" ref="AB40" si="122">SUM(AB41:AB43)</f>
        <v>175.34002752056</v>
      </c>
      <c r="AC40" s="33" t="s">
        <v>131</v>
      </c>
      <c r="AD40" s="33">
        <f t="shared" si="12"/>
        <v>190.39212813</v>
      </c>
      <c r="AE40" s="33" t="s">
        <v>131</v>
      </c>
      <c r="AF40" s="33" t="s">
        <v>131</v>
      </c>
      <c r="AG40" s="33">
        <f t="shared" ref="AG40" si="123">SUM(AG41:AG43)</f>
        <v>190.39212813</v>
      </c>
      <c r="AH40" s="33" t="s">
        <v>131</v>
      </c>
      <c r="AI40" s="33">
        <f t="shared" si="13"/>
        <v>249.88877368500016</v>
      </c>
      <c r="AJ40" s="33" t="s">
        <v>131</v>
      </c>
      <c r="AK40" s="33" t="s">
        <v>131</v>
      </c>
      <c r="AL40" s="33">
        <f t="shared" ref="AL40" si="124">SUM(AL41:AL43)</f>
        <v>249.88877368500016</v>
      </c>
      <c r="AM40" s="33" t="s">
        <v>131</v>
      </c>
      <c r="AN40" s="33">
        <f t="shared" si="14"/>
        <v>252.41634039600001</v>
      </c>
      <c r="AO40" s="33" t="s">
        <v>131</v>
      </c>
      <c r="AP40" s="33" t="s">
        <v>131</v>
      </c>
      <c r="AQ40" s="33">
        <f t="shared" ref="AQ40" si="125">SUM(AQ41:AQ43)</f>
        <v>252.41634039600001</v>
      </c>
      <c r="AR40" s="33" t="s">
        <v>131</v>
      </c>
      <c r="AS40" s="33">
        <f t="shared" si="15"/>
        <v>323.64170216799999</v>
      </c>
      <c r="AT40" s="33" t="s">
        <v>131</v>
      </c>
      <c r="AU40" s="33" t="s">
        <v>131</v>
      </c>
      <c r="AV40" s="33">
        <f t="shared" ref="AV40" si="126">SUM(AV41:AV43)</f>
        <v>323.64170216799999</v>
      </c>
      <c r="AW40" s="33" t="s">
        <v>131</v>
      </c>
      <c r="AX40" s="33" t="str">
        <f t="shared" si="16"/>
        <v>нд</v>
      </c>
      <c r="AY40" s="33" t="s">
        <v>131</v>
      </c>
      <c r="AZ40" s="33" t="s">
        <v>131</v>
      </c>
      <c r="BA40" s="33" t="s">
        <v>131</v>
      </c>
      <c r="BB40" s="33" t="s">
        <v>131</v>
      </c>
      <c r="BC40" s="33">
        <f t="shared" si="17"/>
        <v>315.80013561199996</v>
      </c>
      <c r="BD40" s="33" t="s">
        <v>131</v>
      </c>
      <c r="BE40" s="33" t="s">
        <v>131</v>
      </c>
      <c r="BF40" s="33">
        <f t="shared" ref="BF40" si="127">SUM(BF41:BF43)</f>
        <v>315.80013561199996</v>
      </c>
      <c r="BG40" s="33" t="s">
        <v>131</v>
      </c>
      <c r="BH40" s="33" t="str">
        <f t="shared" si="18"/>
        <v>нд</v>
      </c>
      <c r="BI40" s="33" t="s">
        <v>131</v>
      </c>
      <c r="BJ40" s="33" t="s">
        <v>131</v>
      </c>
      <c r="BK40" s="33" t="s">
        <v>131</v>
      </c>
      <c r="BL40" s="33" t="s">
        <v>131</v>
      </c>
      <c r="BM40" s="33">
        <f t="shared" si="19"/>
        <v>437.32497719200001</v>
      </c>
      <c r="BN40" s="33" t="s">
        <v>131</v>
      </c>
      <c r="BO40" s="33" t="s">
        <v>131</v>
      </c>
      <c r="BP40" s="33">
        <f t="shared" ref="BP40" si="128">SUM(BP41:BP43)</f>
        <v>437.32497719200001</v>
      </c>
      <c r="BQ40" s="33" t="s">
        <v>131</v>
      </c>
      <c r="BR40" s="33" t="str">
        <f t="shared" si="20"/>
        <v>нд</v>
      </c>
      <c r="BS40" s="33" t="s">
        <v>131</v>
      </c>
      <c r="BT40" s="33" t="s">
        <v>131</v>
      </c>
      <c r="BU40" s="33" t="s">
        <v>131</v>
      </c>
      <c r="BV40" s="33" t="s">
        <v>131</v>
      </c>
      <c r="BW40" s="33">
        <f t="shared" si="21"/>
        <v>573.00602747199991</v>
      </c>
      <c r="BX40" s="33" t="s">
        <v>131</v>
      </c>
      <c r="BY40" s="33" t="s">
        <v>131</v>
      </c>
      <c r="BZ40" s="33">
        <f t="shared" ref="BZ40" si="129">SUM(BZ41:BZ43)</f>
        <v>573.00602747199991</v>
      </c>
      <c r="CA40" s="33" t="s">
        <v>131</v>
      </c>
      <c r="CB40" s="33" t="str">
        <f t="shared" si="22"/>
        <v>нд</v>
      </c>
      <c r="CC40" s="33" t="s">
        <v>131</v>
      </c>
      <c r="CD40" s="33" t="s">
        <v>131</v>
      </c>
      <c r="CE40" s="33" t="s">
        <v>131</v>
      </c>
      <c r="CF40" s="33" t="s">
        <v>131</v>
      </c>
      <c r="CG40" s="33">
        <f t="shared" si="23"/>
        <v>531.54952523600002</v>
      </c>
      <c r="CH40" s="33" t="s">
        <v>131</v>
      </c>
      <c r="CI40" s="33" t="s">
        <v>131</v>
      </c>
      <c r="CJ40" s="33">
        <f t="shared" ref="CJ40" si="130">SUM(CJ41:CJ43)</f>
        <v>531.54952523600002</v>
      </c>
      <c r="CK40" s="33" t="s">
        <v>131</v>
      </c>
      <c r="CL40" s="33" t="str">
        <f t="shared" si="24"/>
        <v>нд</v>
      </c>
      <c r="CM40" s="33" t="s">
        <v>131</v>
      </c>
      <c r="CN40" s="33" t="s">
        <v>131</v>
      </c>
      <c r="CO40" s="33" t="s">
        <v>131</v>
      </c>
      <c r="CP40" s="33" t="s">
        <v>131</v>
      </c>
      <c r="CQ40" s="33">
        <f t="shared" si="37"/>
        <v>2431.211141365</v>
      </c>
      <c r="CR40" s="33" t="s">
        <v>131</v>
      </c>
      <c r="CS40" s="33" t="s">
        <v>131</v>
      </c>
      <c r="CT40" s="33">
        <f t="shared" si="38"/>
        <v>2431.211141365</v>
      </c>
      <c r="CU40" s="33" t="s">
        <v>131</v>
      </c>
      <c r="CV40" s="33">
        <f t="shared" si="39"/>
        <v>2433.738708076</v>
      </c>
      <c r="CW40" s="33" t="s">
        <v>131</v>
      </c>
      <c r="CX40" s="33" t="s">
        <v>131</v>
      </c>
      <c r="CY40" s="33">
        <f>SUM(CY41:CY43)</f>
        <v>2433.738708076</v>
      </c>
      <c r="CZ40" s="33" t="s">
        <v>131</v>
      </c>
      <c r="DA40" s="32" t="s">
        <v>131</v>
      </c>
    </row>
    <row r="41" spans="1:105" s="19" customFormat="1" ht="126" x14ac:dyDescent="0.25">
      <c r="A41" s="24" t="s">
        <v>106</v>
      </c>
      <c r="B41" s="30" t="s">
        <v>108</v>
      </c>
      <c r="C41" s="34" t="s">
        <v>109</v>
      </c>
      <c r="D41" s="40" t="s">
        <v>194</v>
      </c>
      <c r="E41" s="31">
        <v>2024</v>
      </c>
      <c r="F41" s="31">
        <v>2024</v>
      </c>
      <c r="G41" s="31">
        <v>2029</v>
      </c>
      <c r="H41" s="33" t="s">
        <v>131</v>
      </c>
      <c r="I41" s="33" t="s">
        <v>131</v>
      </c>
      <c r="J41" s="33" t="s">
        <v>131</v>
      </c>
      <c r="K41" s="33" t="s">
        <v>131</v>
      </c>
      <c r="L41" s="33" t="s">
        <v>131</v>
      </c>
      <c r="M41" s="33" t="s">
        <v>131</v>
      </c>
      <c r="N41" s="33" t="s">
        <v>131</v>
      </c>
      <c r="O41" s="33">
        <v>2.2749600000000001</v>
      </c>
      <c r="P41" s="33" t="s">
        <v>131</v>
      </c>
      <c r="Q41" s="33" t="s">
        <v>131</v>
      </c>
      <c r="R41" s="33" t="s">
        <v>131</v>
      </c>
      <c r="S41" s="33" t="s">
        <v>131</v>
      </c>
      <c r="T41" s="33">
        <f t="shared" si="26"/>
        <v>96.109459049000009</v>
      </c>
      <c r="U41" s="33">
        <f t="shared" si="27"/>
        <v>96.109226172000007</v>
      </c>
      <c r="V41" s="33">
        <v>10.059015569600005</v>
      </c>
      <c r="W41" s="33">
        <v>8.0441764066000072</v>
      </c>
      <c r="X41" s="33">
        <v>8.0439435296000035</v>
      </c>
      <c r="Y41" s="33">
        <f t="shared" si="11"/>
        <v>6.2838395696000049</v>
      </c>
      <c r="Z41" s="33" t="s">
        <v>131</v>
      </c>
      <c r="AA41" s="33" t="s">
        <v>131</v>
      </c>
      <c r="AB41" s="33">
        <v>6.2838395696000049</v>
      </c>
      <c r="AC41" s="33" t="s">
        <v>131</v>
      </c>
      <c r="AD41" s="33">
        <f t="shared" si="12"/>
        <v>8.2450076400000007</v>
      </c>
      <c r="AE41" s="33" t="s">
        <v>131</v>
      </c>
      <c r="AF41" s="33" t="s">
        <v>131</v>
      </c>
      <c r="AG41" s="33">
        <v>8.2450076400000007</v>
      </c>
      <c r="AH41" s="33" t="s">
        <v>131</v>
      </c>
      <c r="AI41" s="33">
        <f t="shared" si="13"/>
        <v>6.2301684770000039</v>
      </c>
      <c r="AJ41" s="33" t="s">
        <v>131</v>
      </c>
      <c r="AK41" s="33" t="s">
        <v>131</v>
      </c>
      <c r="AL41" s="33">
        <v>6.2301684770000039</v>
      </c>
      <c r="AM41" s="33" t="s">
        <v>131</v>
      </c>
      <c r="AN41" s="33">
        <f t="shared" si="14"/>
        <v>6.2299355999999992</v>
      </c>
      <c r="AO41" s="33" t="s">
        <v>131</v>
      </c>
      <c r="AP41" s="33" t="s">
        <v>131</v>
      </c>
      <c r="AQ41" s="33">
        <v>6.2299355999999992</v>
      </c>
      <c r="AR41" s="33" t="s">
        <v>131</v>
      </c>
      <c r="AS41" s="33">
        <f t="shared" si="15"/>
        <v>22.498320516</v>
      </c>
      <c r="AT41" s="33" t="s">
        <v>131</v>
      </c>
      <c r="AU41" s="33" t="s">
        <v>131</v>
      </c>
      <c r="AV41" s="33">
        <v>22.498320516</v>
      </c>
      <c r="AW41" s="33" t="s">
        <v>131</v>
      </c>
      <c r="AX41" s="33" t="str">
        <f t="shared" si="16"/>
        <v>нд</v>
      </c>
      <c r="AY41" s="33" t="s">
        <v>131</v>
      </c>
      <c r="AZ41" s="33" t="s">
        <v>131</v>
      </c>
      <c r="BA41" s="33" t="s">
        <v>131</v>
      </c>
      <c r="BB41" s="33" t="s">
        <v>131</v>
      </c>
      <c r="BC41" s="33">
        <f t="shared" si="17"/>
        <v>31.330014947999999</v>
      </c>
      <c r="BD41" s="33" t="s">
        <v>131</v>
      </c>
      <c r="BE41" s="33" t="s">
        <v>131</v>
      </c>
      <c r="BF41" s="33">
        <v>31.330014947999999</v>
      </c>
      <c r="BG41" s="33" t="s">
        <v>131</v>
      </c>
      <c r="BH41" s="33" t="str">
        <f t="shared" si="18"/>
        <v>нд</v>
      </c>
      <c r="BI41" s="33" t="s">
        <v>131</v>
      </c>
      <c r="BJ41" s="33" t="s">
        <v>131</v>
      </c>
      <c r="BK41" s="33" t="s">
        <v>131</v>
      </c>
      <c r="BL41" s="33" t="s">
        <v>131</v>
      </c>
      <c r="BM41" s="33">
        <f t="shared" si="19"/>
        <v>13.461309371999999</v>
      </c>
      <c r="BN41" s="33" t="s">
        <v>131</v>
      </c>
      <c r="BO41" s="33" t="s">
        <v>131</v>
      </c>
      <c r="BP41" s="33">
        <v>13.461309371999999</v>
      </c>
      <c r="BQ41" s="33" t="s">
        <v>131</v>
      </c>
      <c r="BR41" s="33" t="str">
        <f t="shared" si="20"/>
        <v>нд</v>
      </c>
      <c r="BS41" s="33" t="s">
        <v>131</v>
      </c>
      <c r="BT41" s="33" t="s">
        <v>131</v>
      </c>
      <c r="BU41" s="33" t="s">
        <v>131</v>
      </c>
      <c r="BV41" s="33" t="s">
        <v>131</v>
      </c>
      <c r="BW41" s="33">
        <f t="shared" si="21"/>
        <v>11.145320388</v>
      </c>
      <c r="BX41" s="33" t="s">
        <v>131</v>
      </c>
      <c r="BY41" s="33" t="s">
        <v>131</v>
      </c>
      <c r="BZ41" s="33">
        <v>11.145320388</v>
      </c>
      <c r="CA41" s="33" t="s">
        <v>131</v>
      </c>
      <c r="CB41" s="33" t="str">
        <f t="shared" si="22"/>
        <v>нд</v>
      </c>
      <c r="CC41" s="33" t="s">
        <v>131</v>
      </c>
      <c r="CD41" s="33" t="s">
        <v>131</v>
      </c>
      <c r="CE41" s="33" t="s">
        <v>131</v>
      </c>
      <c r="CF41" s="33" t="s">
        <v>131</v>
      </c>
      <c r="CG41" s="33">
        <f t="shared" si="23"/>
        <v>11.444325348000001</v>
      </c>
      <c r="CH41" s="33" t="s">
        <v>131</v>
      </c>
      <c r="CI41" s="33" t="s">
        <v>131</v>
      </c>
      <c r="CJ41" s="33">
        <v>11.444325348000001</v>
      </c>
      <c r="CK41" s="33" t="s">
        <v>131</v>
      </c>
      <c r="CL41" s="33" t="str">
        <f t="shared" si="24"/>
        <v>нд</v>
      </c>
      <c r="CM41" s="33" t="s">
        <v>131</v>
      </c>
      <c r="CN41" s="33" t="s">
        <v>131</v>
      </c>
      <c r="CO41" s="33" t="s">
        <v>131</v>
      </c>
      <c r="CP41" s="33" t="s">
        <v>131</v>
      </c>
      <c r="CQ41" s="33">
        <f t="shared" si="37"/>
        <v>96.109459049000009</v>
      </c>
      <c r="CR41" s="33" t="s">
        <v>131</v>
      </c>
      <c r="CS41" s="33" t="s">
        <v>131</v>
      </c>
      <c r="CT41" s="33">
        <f t="shared" si="38"/>
        <v>96.109459049000009</v>
      </c>
      <c r="CU41" s="33" t="s">
        <v>131</v>
      </c>
      <c r="CV41" s="33">
        <f t="shared" si="39"/>
        <v>96.109226172000007</v>
      </c>
      <c r="CW41" s="33" t="s">
        <v>131</v>
      </c>
      <c r="CX41" s="33" t="s">
        <v>131</v>
      </c>
      <c r="CY41" s="33">
        <f t="shared" si="105"/>
        <v>96.109226172000007</v>
      </c>
      <c r="CZ41" s="33" t="s">
        <v>131</v>
      </c>
      <c r="DA41" s="36" t="s">
        <v>186</v>
      </c>
    </row>
    <row r="42" spans="1:105" s="19" customFormat="1" ht="126" x14ac:dyDescent="0.25">
      <c r="A42" s="24" t="s">
        <v>106</v>
      </c>
      <c r="B42" s="30" t="s">
        <v>110</v>
      </c>
      <c r="C42" s="34" t="s">
        <v>111</v>
      </c>
      <c r="D42" s="40" t="s">
        <v>194</v>
      </c>
      <c r="E42" s="31">
        <v>2024</v>
      </c>
      <c r="F42" s="31">
        <v>2024</v>
      </c>
      <c r="G42" s="31">
        <v>2029</v>
      </c>
      <c r="H42" s="33" t="s">
        <v>131</v>
      </c>
      <c r="I42" s="33" t="s">
        <v>131</v>
      </c>
      <c r="J42" s="33" t="s">
        <v>131</v>
      </c>
      <c r="K42" s="33" t="s">
        <v>131</v>
      </c>
      <c r="L42" s="33" t="s">
        <v>131</v>
      </c>
      <c r="M42" s="33" t="s">
        <v>131</v>
      </c>
      <c r="N42" s="33" t="s">
        <v>131</v>
      </c>
      <c r="O42" s="33">
        <v>10.059960000000002</v>
      </c>
      <c r="P42" s="33" t="s">
        <v>131</v>
      </c>
      <c r="Q42" s="33" t="s">
        <v>131</v>
      </c>
      <c r="R42" s="33" t="s">
        <v>131</v>
      </c>
      <c r="S42" s="33" t="s">
        <v>131</v>
      </c>
      <c r="T42" s="33">
        <f t="shared" si="26"/>
        <v>108.67410161199999</v>
      </c>
      <c r="U42" s="33">
        <f t="shared" si="27"/>
        <v>108.67611341999999</v>
      </c>
      <c r="V42" s="33">
        <v>4.0459309749599983</v>
      </c>
      <c r="W42" s="33">
        <v>0</v>
      </c>
      <c r="X42" s="33">
        <v>0</v>
      </c>
      <c r="Y42" s="33">
        <f t="shared" si="11"/>
        <v>7.06678337496</v>
      </c>
      <c r="Z42" s="33" t="s">
        <v>131</v>
      </c>
      <c r="AA42" s="33" t="s">
        <v>131</v>
      </c>
      <c r="AB42" s="33">
        <v>7.06678337496</v>
      </c>
      <c r="AC42" s="33" t="s">
        <v>131</v>
      </c>
      <c r="AD42" s="33">
        <f t="shared" si="12"/>
        <v>13.4148</v>
      </c>
      <c r="AE42" s="33" t="s">
        <v>131</v>
      </c>
      <c r="AF42" s="33" t="s">
        <v>131</v>
      </c>
      <c r="AG42" s="33">
        <v>13.4148</v>
      </c>
      <c r="AH42" s="33" t="s">
        <v>131</v>
      </c>
      <c r="AI42" s="33">
        <f t="shared" si="13"/>
        <v>5.2505215359999955</v>
      </c>
      <c r="AJ42" s="33" t="s">
        <v>131</v>
      </c>
      <c r="AK42" s="33" t="s">
        <v>131</v>
      </c>
      <c r="AL42" s="33">
        <v>5.2505215359999955</v>
      </c>
      <c r="AM42" s="33" t="s">
        <v>131</v>
      </c>
      <c r="AN42" s="33">
        <f t="shared" si="14"/>
        <v>5.2525333439999997</v>
      </c>
      <c r="AO42" s="33" t="s">
        <v>131</v>
      </c>
      <c r="AP42" s="33" t="s">
        <v>131</v>
      </c>
      <c r="AQ42" s="33">
        <v>5.2525333439999997</v>
      </c>
      <c r="AR42" s="33" t="s">
        <v>131</v>
      </c>
      <c r="AS42" s="33">
        <f t="shared" si="15"/>
        <v>30.021459419999999</v>
      </c>
      <c r="AT42" s="33" t="s">
        <v>131</v>
      </c>
      <c r="AU42" s="33" t="s">
        <v>131</v>
      </c>
      <c r="AV42" s="33">
        <v>30.021459419999999</v>
      </c>
      <c r="AW42" s="33" t="s">
        <v>131</v>
      </c>
      <c r="AX42" s="33" t="str">
        <f t="shared" si="16"/>
        <v>нд</v>
      </c>
      <c r="AY42" s="33" t="s">
        <v>131</v>
      </c>
      <c r="AZ42" s="33" t="s">
        <v>131</v>
      </c>
      <c r="BA42" s="33" t="s">
        <v>131</v>
      </c>
      <c r="BB42" s="33" t="s">
        <v>131</v>
      </c>
      <c r="BC42" s="33">
        <f t="shared" si="17"/>
        <v>22.271502684000001</v>
      </c>
      <c r="BD42" s="33" t="s">
        <v>131</v>
      </c>
      <c r="BE42" s="33" t="s">
        <v>131</v>
      </c>
      <c r="BF42" s="33">
        <v>22.271502684000001</v>
      </c>
      <c r="BG42" s="33" t="s">
        <v>131</v>
      </c>
      <c r="BH42" s="33" t="str">
        <f t="shared" si="18"/>
        <v>нд</v>
      </c>
      <c r="BI42" s="33" t="s">
        <v>131</v>
      </c>
      <c r="BJ42" s="33" t="s">
        <v>131</v>
      </c>
      <c r="BK42" s="33" t="s">
        <v>131</v>
      </c>
      <c r="BL42" s="33" t="s">
        <v>131</v>
      </c>
      <c r="BM42" s="33">
        <f t="shared" si="19"/>
        <v>17.235361248</v>
      </c>
      <c r="BN42" s="33" t="s">
        <v>131</v>
      </c>
      <c r="BO42" s="33" t="s">
        <v>131</v>
      </c>
      <c r="BP42" s="33">
        <v>17.235361248</v>
      </c>
      <c r="BQ42" s="33" t="s">
        <v>131</v>
      </c>
      <c r="BR42" s="33" t="str">
        <f t="shared" si="20"/>
        <v>нд</v>
      </c>
      <c r="BS42" s="33" t="s">
        <v>131</v>
      </c>
      <c r="BT42" s="33" t="s">
        <v>131</v>
      </c>
      <c r="BU42" s="33" t="s">
        <v>131</v>
      </c>
      <c r="BV42" s="33" t="s">
        <v>131</v>
      </c>
      <c r="BW42" s="33">
        <f t="shared" si="21"/>
        <v>14.169479987999997</v>
      </c>
      <c r="BX42" s="33" t="s">
        <v>131</v>
      </c>
      <c r="BY42" s="33" t="s">
        <v>131</v>
      </c>
      <c r="BZ42" s="33">
        <v>14.169479987999997</v>
      </c>
      <c r="CA42" s="33" t="s">
        <v>131</v>
      </c>
      <c r="CB42" s="33" t="str">
        <f t="shared" si="22"/>
        <v>нд</v>
      </c>
      <c r="CC42" s="33" t="s">
        <v>131</v>
      </c>
      <c r="CD42" s="33" t="s">
        <v>131</v>
      </c>
      <c r="CE42" s="33" t="s">
        <v>131</v>
      </c>
      <c r="CF42" s="33" t="s">
        <v>131</v>
      </c>
      <c r="CG42" s="33">
        <f t="shared" si="23"/>
        <v>19.725776736</v>
      </c>
      <c r="CH42" s="33" t="s">
        <v>131</v>
      </c>
      <c r="CI42" s="33" t="s">
        <v>131</v>
      </c>
      <c r="CJ42" s="33">
        <v>19.725776736</v>
      </c>
      <c r="CK42" s="33" t="s">
        <v>131</v>
      </c>
      <c r="CL42" s="33" t="str">
        <f t="shared" si="24"/>
        <v>нд</v>
      </c>
      <c r="CM42" s="33" t="s">
        <v>131</v>
      </c>
      <c r="CN42" s="33" t="s">
        <v>131</v>
      </c>
      <c r="CO42" s="33" t="s">
        <v>131</v>
      </c>
      <c r="CP42" s="33" t="s">
        <v>131</v>
      </c>
      <c r="CQ42" s="33">
        <f t="shared" si="37"/>
        <v>108.67410161199999</v>
      </c>
      <c r="CR42" s="33" t="s">
        <v>131</v>
      </c>
      <c r="CS42" s="33" t="s">
        <v>131</v>
      </c>
      <c r="CT42" s="33">
        <f t="shared" si="38"/>
        <v>108.67410161199999</v>
      </c>
      <c r="CU42" s="33" t="s">
        <v>131</v>
      </c>
      <c r="CV42" s="33">
        <f t="shared" si="39"/>
        <v>108.67611341999999</v>
      </c>
      <c r="CW42" s="33" t="s">
        <v>131</v>
      </c>
      <c r="CX42" s="33" t="s">
        <v>131</v>
      </c>
      <c r="CY42" s="33">
        <f t="shared" si="105"/>
        <v>108.67611341999999</v>
      </c>
      <c r="CZ42" s="33" t="s">
        <v>131</v>
      </c>
      <c r="DA42" s="36" t="s">
        <v>186</v>
      </c>
    </row>
    <row r="43" spans="1:105" s="19" customFormat="1" ht="299.25" x14ac:dyDescent="0.25">
      <c r="A43" s="24" t="s">
        <v>106</v>
      </c>
      <c r="B43" s="30" t="s">
        <v>112</v>
      </c>
      <c r="C43" s="34" t="s">
        <v>113</v>
      </c>
      <c r="D43" s="40" t="s">
        <v>194</v>
      </c>
      <c r="E43" s="31">
        <v>2024</v>
      </c>
      <c r="F43" s="31">
        <v>2024</v>
      </c>
      <c r="G43" s="31">
        <v>2029</v>
      </c>
      <c r="H43" s="33" t="s">
        <v>131</v>
      </c>
      <c r="I43" s="33" t="s">
        <v>131</v>
      </c>
      <c r="J43" s="33" t="s">
        <v>131</v>
      </c>
      <c r="K43" s="33" t="s">
        <v>131</v>
      </c>
      <c r="L43" s="33" t="s">
        <v>131</v>
      </c>
      <c r="M43" s="33" t="s">
        <v>131</v>
      </c>
      <c r="N43" s="33" t="s">
        <v>131</v>
      </c>
      <c r="O43" s="33">
        <v>7.8051672000000005</v>
      </c>
      <c r="P43" s="33" t="s">
        <v>131</v>
      </c>
      <c r="Q43" s="33" t="s">
        <v>131</v>
      </c>
      <c r="R43" s="33" t="s">
        <v>131</v>
      </c>
      <c r="S43" s="33" t="s">
        <v>131</v>
      </c>
      <c r="T43" s="33">
        <f t="shared" si="26"/>
        <v>2226.4275807040003</v>
      </c>
      <c r="U43" s="33">
        <f t="shared" si="27"/>
        <v>2228.9533684839998</v>
      </c>
      <c r="V43" s="33">
        <v>161.98951737600001</v>
      </c>
      <c r="W43" s="33">
        <v>231.66528055800018</v>
      </c>
      <c r="X43" s="33">
        <v>234.19106833800004</v>
      </c>
      <c r="Y43" s="33">
        <f t="shared" si="11"/>
        <v>161.989404576</v>
      </c>
      <c r="Z43" s="33" t="s">
        <v>131</v>
      </c>
      <c r="AA43" s="33" t="s">
        <v>131</v>
      </c>
      <c r="AB43" s="33">
        <v>161.989404576</v>
      </c>
      <c r="AC43" s="33" t="s">
        <v>131</v>
      </c>
      <c r="AD43" s="33">
        <f t="shared" si="12"/>
        <v>168.73232049000001</v>
      </c>
      <c r="AE43" s="33" t="s">
        <v>131</v>
      </c>
      <c r="AF43" s="33" t="s">
        <v>131</v>
      </c>
      <c r="AG43" s="33">
        <v>168.73232049000001</v>
      </c>
      <c r="AH43" s="33" t="s">
        <v>131</v>
      </c>
      <c r="AI43" s="33">
        <f t="shared" si="13"/>
        <v>238.40808367200017</v>
      </c>
      <c r="AJ43" s="33" t="s">
        <v>131</v>
      </c>
      <c r="AK43" s="33" t="s">
        <v>131</v>
      </c>
      <c r="AL43" s="33">
        <v>238.40808367200017</v>
      </c>
      <c r="AM43" s="33" t="s">
        <v>131</v>
      </c>
      <c r="AN43" s="33">
        <f t="shared" si="14"/>
        <v>240.93387145200001</v>
      </c>
      <c r="AO43" s="33" t="s">
        <v>131</v>
      </c>
      <c r="AP43" s="33" t="s">
        <v>131</v>
      </c>
      <c r="AQ43" s="33">
        <v>240.93387145200001</v>
      </c>
      <c r="AR43" s="33" t="s">
        <v>131</v>
      </c>
      <c r="AS43" s="33">
        <f t="shared" si="15"/>
        <v>271.12192223199997</v>
      </c>
      <c r="AT43" s="33" t="s">
        <v>131</v>
      </c>
      <c r="AU43" s="33" t="s">
        <v>131</v>
      </c>
      <c r="AV43" s="33">
        <v>271.12192223199997</v>
      </c>
      <c r="AW43" s="33" t="s">
        <v>131</v>
      </c>
      <c r="AX43" s="33" t="str">
        <f t="shared" si="16"/>
        <v>нд</v>
      </c>
      <c r="AY43" s="33" t="s">
        <v>131</v>
      </c>
      <c r="AZ43" s="33" t="s">
        <v>131</v>
      </c>
      <c r="BA43" s="33" t="s">
        <v>131</v>
      </c>
      <c r="BB43" s="33" t="s">
        <v>131</v>
      </c>
      <c r="BC43" s="33">
        <f t="shared" si="17"/>
        <v>262.19861797999994</v>
      </c>
      <c r="BD43" s="33" t="s">
        <v>131</v>
      </c>
      <c r="BE43" s="33" t="s">
        <v>131</v>
      </c>
      <c r="BF43" s="33">
        <v>262.19861797999994</v>
      </c>
      <c r="BG43" s="33" t="s">
        <v>131</v>
      </c>
      <c r="BH43" s="33" t="str">
        <f t="shared" si="18"/>
        <v>нд</v>
      </c>
      <c r="BI43" s="33" t="s">
        <v>131</v>
      </c>
      <c r="BJ43" s="33" t="s">
        <v>131</v>
      </c>
      <c r="BK43" s="33" t="s">
        <v>131</v>
      </c>
      <c r="BL43" s="33" t="s">
        <v>131</v>
      </c>
      <c r="BM43" s="33">
        <f t="shared" si="19"/>
        <v>406.62830657199999</v>
      </c>
      <c r="BN43" s="33" t="s">
        <v>131</v>
      </c>
      <c r="BO43" s="33" t="s">
        <v>131</v>
      </c>
      <c r="BP43" s="33">
        <v>406.62830657199999</v>
      </c>
      <c r="BQ43" s="33" t="s">
        <v>131</v>
      </c>
      <c r="BR43" s="33" t="str">
        <f t="shared" si="20"/>
        <v>нд</v>
      </c>
      <c r="BS43" s="33" t="s">
        <v>131</v>
      </c>
      <c r="BT43" s="33" t="s">
        <v>131</v>
      </c>
      <c r="BU43" s="33" t="s">
        <v>131</v>
      </c>
      <c r="BV43" s="33" t="s">
        <v>131</v>
      </c>
      <c r="BW43" s="33">
        <f t="shared" si="21"/>
        <v>547.69122709599992</v>
      </c>
      <c r="BX43" s="33" t="s">
        <v>131</v>
      </c>
      <c r="BY43" s="33" t="s">
        <v>131</v>
      </c>
      <c r="BZ43" s="33">
        <v>547.69122709599992</v>
      </c>
      <c r="CA43" s="33" t="s">
        <v>131</v>
      </c>
      <c r="CB43" s="33" t="str">
        <f t="shared" si="22"/>
        <v>нд</v>
      </c>
      <c r="CC43" s="33" t="s">
        <v>131</v>
      </c>
      <c r="CD43" s="33" t="s">
        <v>131</v>
      </c>
      <c r="CE43" s="33" t="s">
        <v>131</v>
      </c>
      <c r="CF43" s="33" t="s">
        <v>131</v>
      </c>
      <c r="CG43" s="33">
        <f t="shared" si="23"/>
        <v>500.37942315200007</v>
      </c>
      <c r="CH43" s="33" t="s">
        <v>131</v>
      </c>
      <c r="CI43" s="33" t="s">
        <v>131</v>
      </c>
      <c r="CJ43" s="33">
        <v>500.37942315200007</v>
      </c>
      <c r="CK43" s="33" t="s">
        <v>131</v>
      </c>
      <c r="CL43" s="33" t="str">
        <f t="shared" si="24"/>
        <v>нд</v>
      </c>
      <c r="CM43" s="33" t="s">
        <v>131</v>
      </c>
      <c r="CN43" s="33" t="s">
        <v>131</v>
      </c>
      <c r="CO43" s="33" t="s">
        <v>131</v>
      </c>
      <c r="CP43" s="33" t="s">
        <v>131</v>
      </c>
      <c r="CQ43" s="33">
        <f t="shared" si="37"/>
        <v>2226.4275807040003</v>
      </c>
      <c r="CR43" s="33" t="s">
        <v>131</v>
      </c>
      <c r="CS43" s="33" t="s">
        <v>131</v>
      </c>
      <c r="CT43" s="33">
        <f t="shared" si="38"/>
        <v>2226.4275807040003</v>
      </c>
      <c r="CU43" s="33" t="s">
        <v>131</v>
      </c>
      <c r="CV43" s="33">
        <f t="shared" si="39"/>
        <v>2228.9533684839998</v>
      </c>
      <c r="CW43" s="33" t="s">
        <v>131</v>
      </c>
      <c r="CX43" s="33" t="s">
        <v>131</v>
      </c>
      <c r="CY43" s="33">
        <f t="shared" si="105"/>
        <v>2228.9533684839998</v>
      </c>
      <c r="CZ43" s="33" t="s">
        <v>131</v>
      </c>
      <c r="DA43" s="36" t="s">
        <v>192</v>
      </c>
    </row>
    <row r="44" spans="1:105" s="19" customFormat="1" ht="47.25" x14ac:dyDescent="0.25">
      <c r="A44" s="24" t="s">
        <v>114</v>
      </c>
      <c r="B44" s="28" t="s">
        <v>115</v>
      </c>
      <c r="C44" s="34" t="s">
        <v>147</v>
      </c>
      <c r="D44" s="31" t="s">
        <v>131</v>
      </c>
      <c r="E44" s="31" t="s">
        <v>131</v>
      </c>
      <c r="F44" s="31" t="s">
        <v>131</v>
      </c>
      <c r="G44" s="31" t="s">
        <v>131</v>
      </c>
      <c r="H44" s="33" t="s">
        <v>131</v>
      </c>
      <c r="I44" s="33" t="s">
        <v>131</v>
      </c>
      <c r="J44" s="33" t="s">
        <v>131</v>
      </c>
      <c r="K44" s="33" t="s">
        <v>131</v>
      </c>
      <c r="L44" s="33" t="s">
        <v>131</v>
      </c>
      <c r="M44" s="33" t="s">
        <v>131</v>
      </c>
      <c r="N44" s="33" t="s">
        <v>131</v>
      </c>
      <c r="O44" s="33">
        <f t="shared" ref="O44:X44" si="131">SUM(O45,O46)</f>
        <v>0</v>
      </c>
      <c r="P44" s="33" t="s">
        <v>131</v>
      </c>
      <c r="Q44" s="33" t="s">
        <v>131</v>
      </c>
      <c r="R44" s="33" t="s">
        <v>131</v>
      </c>
      <c r="S44" s="33" t="s">
        <v>131</v>
      </c>
      <c r="T44" s="33">
        <f t="shared" si="26"/>
        <v>79.073213819999992</v>
      </c>
      <c r="U44" s="33" t="s">
        <v>131</v>
      </c>
      <c r="V44" s="33">
        <f t="shared" si="131"/>
        <v>0</v>
      </c>
      <c r="W44" s="33">
        <f t="shared" si="131"/>
        <v>0</v>
      </c>
      <c r="X44" s="33">
        <f t="shared" si="131"/>
        <v>0</v>
      </c>
      <c r="Y44" s="33">
        <f t="shared" si="11"/>
        <v>0</v>
      </c>
      <c r="Z44" s="33" t="s">
        <v>131</v>
      </c>
      <c r="AA44" s="33" t="s">
        <v>131</v>
      </c>
      <c r="AB44" s="33">
        <f t="shared" ref="AB44" si="132">SUM(AB45,AB46)</f>
        <v>0</v>
      </c>
      <c r="AC44" s="33" t="s">
        <v>131</v>
      </c>
      <c r="AD44" s="33">
        <f t="shared" si="12"/>
        <v>0</v>
      </c>
      <c r="AE44" s="33" t="s">
        <v>131</v>
      </c>
      <c r="AF44" s="33" t="s">
        <v>131</v>
      </c>
      <c r="AG44" s="33">
        <f t="shared" ref="AG44" si="133">SUM(AG45,AG46)</f>
        <v>0</v>
      </c>
      <c r="AH44" s="33" t="s">
        <v>131</v>
      </c>
      <c r="AI44" s="33">
        <f t="shared" si="13"/>
        <v>0</v>
      </c>
      <c r="AJ44" s="33" t="s">
        <v>131</v>
      </c>
      <c r="AK44" s="33" t="s">
        <v>131</v>
      </c>
      <c r="AL44" s="33">
        <f t="shared" ref="AL44" si="134">SUM(AL45,AL46)</f>
        <v>0</v>
      </c>
      <c r="AM44" s="33" t="s">
        <v>131</v>
      </c>
      <c r="AN44" s="33">
        <f t="shared" si="14"/>
        <v>0</v>
      </c>
      <c r="AO44" s="33" t="s">
        <v>131</v>
      </c>
      <c r="AP44" s="33" t="s">
        <v>131</v>
      </c>
      <c r="AQ44" s="33">
        <f t="shared" ref="AQ44" si="135">SUM(AQ45,AQ46)</f>
        <v>0</v>
      </c>
      <c r="AR44" s="33" t="s">
        <v>131</v>
      </c>
      <c r="AS44" s="33">
        <f t="shared" si="15"/>
        <v>64.018123000000003</v>
      </c>
      <c r="AT44" s="33" t="s">
        <v>131</v>
      </c>
      <c r="AU44" s="33" t="s">
        <v>131</v>
      </c>
      <c r="AV44" s="33">
        <f t="shared" ref="AV44" si="136">SUM(AV45,AV46)</f>
        <v>64.018123000000003</v>
      </c>
      <c r="AW44" s="33" t="s">
        <v>131</v>
      </c>
      <c r="AX44" s="33" t="str">
        <f t="shared" si="16"/>
        <v>нд</v>
      </c>
      <c r="AY44" s="33" t="s">
        <v>131</v>
      </c>
      <c r="AZ44" s="33" t="s">
        <v>131</v>
      </c>
      <c r="BA44" s="33" t="s">
        <v>131</v>
      </c>
      <c r="BB44" s="33" t="s">
        <v>131</v>
      </c>
      <c r="BC44" s="33">
        <f t="shared" si="17"/>
        <v>6.2220546400000005</v>
      </c>
      <c r="BD44" s="33" t="s">
        <v>131</v>
      </c>
      <c r="BE44" s="33" t="s">
        <v>131</v>
      </c>
      <c r="BF44" s="33">
        <f t="shared" ref="BF44" si="137">SUM(BF45,BF46)</f>
        <v>6.2220546400000005</v>
      </c>
      <c r="BG44" s="33" t="s">
        <v>131</v>
      </c>
      <c r="BH44" s="33" t="str">
        <f t="shared" si="18"/>
        <v>нд</v>
      </c>
      <c r="BI44" s="33" t="s">
        <v>131</v>
      </c>
      <c r="BJ44" s="33" t="s">
        <v>131</v>
      </c>
      <c r="BK44" s="33" t="s">
        <v>131</v>
      </c>
      <c r="BL44" s="33" t="s">
        <v>131</v>
      </c>
      <c r="BM44" s="33">
        <f t="shared" si="19"/>
        <v>6.4688695599999999</v>
      </c>
      <c r="BN44" s="33" t="s">
        <v>131</v>
      </c>
      <c r="BO44" s="33" t="s">
        <v>131</v>
      </c>
      <c r="BP44" s="33">
        <f t="shared" ref="BP44" si="138">SUM(BP45,BP46)</f>
        <v>6.4688695599999999</v>
      </c>
      <c r="BQ44" s="33" t="s">
        <v>131</v>
      </c>
      <c r="BR44" s="33" t="str">
        <f t="shared" si="20"/>
        <v>нд</v>
      </c>
      <c r="BS44" s="33" t="s">
        <v>131</v>
      </c>
      <c r="BT44" s="33" t="s">
        <v>131</v>
      </c>
      <c r="BU44" s="33" t="s">
        <v>131</v>
      </c>
      <c r="BV44" s="33" t="s">
        <v>131</v>
      </c>
      <c r="BW44" s="33">
        <f t="shared" si="21"/>
        <v>1.1588470399999999</v>
      </c>
      <c r="BX44" s="33" t="s">
        <v>131</v>
      </c>
      <c r="BY44" s="33" t="s">
        <v>131</v>
      </c>
      <c r="BZ44" s="33">
        <f t="shared" ref="BZ44" si="139">SUM(BZ45,BZ46)</f>
        <v>1.1588470399999999</v>
      </c>
      <c r="CA44" s="33" t="s">
        <v>131</v>
      </c>
      <c r="CB44" s="33" t="str">
        <f t="shared" si="22"/>
        <v>нд</v>
      </c>
      <c r="CC44" s="33" t="s">
        <v>131</v>
      </c>
      <c r="CD44" s="33" t="s">
        <v>131</v>
      </c>
      <c r="CE44" s="33" t="s">
        <v>131</v>
      </c>
      <c r="CF44" s="33" t="s">
        <v>131</v>
      </c>
      <c r="CG44" s="33">
        <f t="shared" si="23"/>
        <v>1.2053195800000001</v>
      </c>
      <c r="CH44" s="33" t="s">
        <v>131</v>
      </c>
      <c r="CI44" s="33" t="s">
        <v>131</v>
      </c>
      <c r="CJ44" s="33">
        <f t="shared" ref="CJ44" si="140">SUM(CJ45,CJ46)</f>
        <v>1.2053195800000001</v>
      </c>
      <c r="CK44" s="33" t="s">
        <v>131</v>
      </c>
      <c r="CL44" s="33" t="str">
        <f t="shared" si="24"/>
        <v>нд</v>
      </c>
      <c r="CM44" s="33" t="s">
        <v>131</v>
      </c>
      <c r="CN44" s="33" t="s">
        <v>131</v>
      </c>
      <c r="CO44" s="33" t="s">
        <v>131</v>
      </c>
      <c r="CP44" s="33" t="s">
        <v>131</v>
      </c>
      <c r="CQ44" s="33">
        <f t="shared" si="37"/>
        <v>79.073213819999992</v>
      </c>
      <c r="CR44" s="33" t="s">
        <v>131</v>
      </c>
      <c r="CS44" s="33" t="s">
        <v>131</v>
      </c>
      <c r="CT44" s="33">
        <f t="shared" si="38"/>
        <v>79.073213819999992</v>
      </c>
      <c r="CU44" s="33" t="s">
        <v>131</v>
      </c>
      <c r="CV44" s="33" t="str">
        <f t="shared" si="39"/>
        <v>нд</v>
      </c>
      <c r="CW44" s="33" t="s">
        <v>131</v>
      </c>
      <c r="CX44" s="33" t="s">
        <v>131</v>
      </c>
      <c r="CY44" s="33" t="s">
        <v>131</v>
      </c>
      <c r="CZ44" s="33" t="s">
        <v>131</v>
      </c>
      <c r="DA44" s="32" t="s">
        <v>131</v>
      </c>
    </row>
    <row r="45" spans="1:105" s="19" customFormat="1" ht="78.75" x14ac:dyDescent="0.25">
      <c r="A45" s="24" t="s">
        <v>116</v>
      </c>
      <c r="B45" s="29" t="s">
        <v>117</v>
      </c>
      <c r="C45" s="34" t="s">
        <v>147</v>
      </c>
      <c r="D45" s="31" t="s">
        <v>131</v>
      </c>
      <c r="E45" s="31" t="s">
        <v>131</v>
      </c>
      <c r="F45" s="31" t="s">
        <v>131</v>
      </c>
      <c r="G45" s="31" t="s">
        <v>131</v>
      </c>
      <c r="H45" s="33" t="s">
        <v>131</v>
      </c>
      <c r="I45" s="33" t="s">
        <v>131</v>
      </c>
      <c r="J45" s="33" t="s">
        <v>131</v>
      </c>
      <c r="K45" s="33" t="s">
        <v>131</v>
      </c>
      <c r="L45" s="33" t="s">
        <v>131</v>
      </c>
      <c r="M45" s="33" t="s">
        <v>131</v>
      </c>
      <c r="N45" s="33" t="s">
        <v>131</v>
      </c>
      <c r="O45" s="33" t="s">
        <v>131</v>
      </c>
      <c r="P45" s="33" t="s">
        <v>131</v>
      </c>
      <c r="Q45" s="33" t="s">
        <v>131</v>
      </c>
      <c r="R45" s="33" t="s">
        <v>131</v>
      </c>
      <c r="S45" s="33" t="s">
        <v>131</v>
      </c>
      <c r="T45" s="33">
        <f t="shared" si="26"/>
        <v>0</v>
      </c>
      <c r="U45" s="33" t="s">
        <v>131</v>
      </c>
      <c r="V45" s="33" t="s">
        <v>131</v>
      </c>
      <c r="W45" s="33" t="s">
        <v>131</v>
      </c>
      <c r="X45" s="33" t="s">
        <v>131</v>
      </c>
      <c r="Y45" s="33" t="str">
        <f t="shared" si="11"/>
        <v>нд</v>
      </c>
      <c r="Z45" s="33" t="s">
        <v>131</v>
      </c>
      <c r="AA45" s="33" t="s">
        <v>131</v>
      </c>
      <c r="AB45" s="33" t="s">
        <v>131</v>
      </c>
      <c r="AC45" s="33" t="s">
        <v>131</v>
      </c>
      <c r="AD45" s="33" t="str">
        <f t="shared" si="12"/>
        <v>нд</v>
      </c>
      <c r="AE45" s="33" t="s">
        <v>131</v>
      </c>
      <c r="AF45" s="33" t="s">
        <v>131</v>
      </c>
      <c r="AG45" s="33" t="s">
        <v>131</v>
      </c>
      <c r="AH45" s="33" t="s">
        <v>131</v>
      </c>
      <c r="AI45" s="33" t="str">
        <f t="shared" si="13"/>
        <v>нд</v>
      </c>
      <c r="AJ45" s="33" t="s">
        <v>131</v>
      </c>
      <c r="AK45" s="33" t="s">
        <v>131</v>
      </c>
      <c r="AL45" s="33" t="s">
        <v>131</v>
      </c>
      <c r="AM45" s="33" t="s">
        <v>131</v>
      </c>
      <c r="AN45" s="33" t="str">
        <f t="shared" si="14"/>
        <v>нд</v>
      </c>
      <c r="AO45" s="33" t="s">
        <v>131</v>
      </c>
      <c r="AP45" s="33" t="s">
        <v>131</v>
      </c>
      <c r="AQ45" s="33" t="s">
        <v>131</v>
      </c>
      <c r="AR45" s="33" t="s">
        <v>131</v>
      </c>
      <c r="AS45" s="33" t="str">
        <f t="shared" si="15"/>
        <v>нд</v>
      </c>
      <c r="AT45" s="33" t="s">
        <v>131</v>
      </c>
      <c r="AU45" s="33" t="s">
        <v>131</v>
      </c>
      <c r="AV45" s="33" t="s">
        <v>131</v>
      </c>
      <c r="AW45" s="33" t="s">
        <v>131</v>
      </c>
      <c r="AX45" s="33" t="str">
        <f t="shared" si="16"/>
        <v>нд</v>
      </c>
      <c r="AY45" s="33" t="s">
        <v>131</v>
      </c>
      <c r="AZ45" s="33" t="s">
        <v>131</v>
      </c>
      <c r="BA45" s="33" t="s">
        <v>131</v>
      </c>
      <c r="BB45" s="33" t="s">
        <v>131</v>
      </c>
      <c r="BC45" s="33" t="str">
        <f t="shared" si="17"/>
        <v>нд</v>
      </c>
      <c r="BD45" s="33" t="s">
        <v>131</v>
      </c>
      <c r="BE45" s="33" t="s">
        <v>131</v>
      </c>
      <c r="BF45" s="33" t="s">
        <v>131</v>
      </c>
      <c r="BG45" s="33" t="s">
        <v>131</v>
      </c>
      <c r="BH45" s="33" t="str">
        <f t="shared" si="18"/>
        <v>нд</v>
      </c>
      <c r="BI45" s="33" t="s">
        <v>131</v>
      </c>
      <c r="BJ45" s="33" t="s">
        <v>131</v>
      </c>
      <c r="BK45" s="33" t="s">
        <v>131</v>
      </c>
      <c r="BL45" s="33" t="s">
        <v>131</v>
      </c>
      <c r="BM45" s="33" t="str">
        <f t="shared" si="19"/>
        <v>нд</v>
      </c>
      <c r="BN45" s="33" t="s">
        <v>131</v>
      </c>
      <c r="BO45" s="33" t="s">
        <v>131</v>
      </c>
      <c r="BP45" s="33" t="s">
        <v>131</v>
      </c>
      <c r="BQ45" s="33" t="s">
        <v>131</v>
      </c>
      <c r="BR45" s="33" t="str">
        <f t="shared" si="20"/>
        <v>нд</v>
      </c>
      <c r="BS45" s="33" t="s">
        <v>131</v>
      </c>
      <c r="BT45" s="33" t="s">
        <v>131</v>
      </c>
      <c r="BU45" s="33" t="s">
        <v>131</v>
      </c>
      <c r="BV45" s="33" t="s">
        <v>131</v>
      </c>
      <c r="BW45" s="33" t="str">
        <f t="shared" si="21"/>
        <v>нд</v>
      </c>
      <c r="BX45" s="33" t="s">
        <v>131</v>
      </c>
      <c r="BY45" s="33" t="s">
        <v>131</v>
      </c>
      <c r="BZ45" s="33" t="s">
        <v>131</v>
      </c>
      <c r="CA45" s="33" t="s">
        <v>131</v>
      </c>
      <c r="CB45" s="33" t="str">
        <f t="shared" si="22"/>
        <v>нд</v>
      </c>
      <c r="CC45" s="33" t="s">
        <v>131</v>
      </c>
      <c r="CD45" s="33" t="s">
        <v>131</v>
      </c>
      <c r="CE45" s="33" t="s">
        <v>131</v>
      </c>
      <c r="CF45" s="33" t="s">
        <v>131</v>
      </c>
      <c r="CG45" s="33" t="str">
        <f t="shared" si="23"/>
        <v>нд</v>
      </c>
      <c r="CH45" s="33" t="s">
        <v>131</v>
      </c>
      <c r="CI45" s="33" t="s">
        <v>131</v>
      </c>
      <c r="CJ45" s="33" t="s">
        <v>131</v>
      </c>
      <c r="CK45" s="33" t="s">
        <v>131</v>
      </c>
      <c r="CL45" s="33" t="str">
        <f t="shared" si="24"/>
        <v>нд</v>
      </c>
      <c r="CM45" s="33" t="s">
        <v>131</v>
      </c>
      <c r="CN45" s="33" t="s">
        <v>131</v>
      </c>
      <c r="CO45" s="33" t="s">
        <v>131</v>
      </c>
      <c r="CP45" s="33" t="s">
        <v>131</v>
      </c>
      <c r="CQ45" s="33">
        <f t="shared" si="37"/>
        <v>0</v>
      </c>
      <c r="CR45" s="33" t="s">
        <v>131</v>
      </c>
      <c r="CS45" s="33" t="s">
        <v>131</v>
      </c>
      <c r="CT45" s="33">
        <f t="shared" si="38"/>
        <v>0</v>
      </c>
      <c r="CU45" s="33" t="s">
        <v>131</v>
      </c>
      <c r="CV45" s="33" t="str">
        <f t="shared" si="39"/>
        <v>нд</v>
      </c>
      <c r="CW45" s="33" t="s">
        <v>131</v>
      </c>
      <c r="CX45" s="33" t="s">
        <v>131</v>
      </c>
      <c r="CY45" s="33" t="s">
        <v>131</v>
      </c>
      <c r="CZ45" s="33" t="s">
        <v>131</v>
      </c>
      <c r="DA45" s="32" t="s">
        <v>131</v>
      </c>
    </row>
    <row r="46" spans="1:105" s="19" customFormat="1" ht="63" x14ac:dyDescent="0.25">
      <c r="A46" s="24" t="s">
        <v>118</v>
      </c>
      <c r="B46" s="29" t="s">
        <v>119</v>
      </c>
      <c r="C46" s="34" t="s">
        <v>147</v>
      </c>
      <c r="D46" s="31" t="s">
        <v>131</v>
      </c>
      <c r="E46" s="31" t="s">
        <v>131</v>
      </c>
      <c r="F46" s="31" t="s">
        <v>131</v>
      </c>
      <c r="G46" s="31" t="s">
        <v>131</v>
      </c>
      <c r="H46" s="33" t="s">
        <v>131</v>
      </c>
      <c r="I46" s="33" t="s">
        <v>131</v>
      </c>
      <c r="J46" s="33" t="s">
        <v>131</v>
      </c>
      <c r="K46" s="33" t="s">
        <v>131</v>
      </c>
      <c r="L46" s="33" t="s">
        <v>131</v>
      </c>
      <c r="M46" s="33" t="s">
        <v>131</v>
      </c>
      <c r="N46" s="33" t="s">
        <v>131</v>
      </c>
      <c r="O46" s="33" t="str">
        <f t="shared" ref="O46:X46" si="141">O47</f>
        <v>нд</v>
      </c>
      <c r="P46" s="33" t="s">
        <v>131</v>
      </c>
      <c r="Q46" s="33" t="s">
        <v>131</v>
      </c>
      <c r="R46" s="33" t="s">
        <v>131</v>
      </c>
      <c r="S46" s="33" t="s">
        <v>131</v>
      </c>
      <c r="T46" s="33">
        <f t="shared" si="26"/>
        <v>79.073213819999992</v>
      </c>
      <c r="U46" s="33" t="s">
        <v>131</v>
      </c>
      <c r="V46" s="33">
        <f t="shared" si="141"/>
        <v>0</v>
      </c>
      <c r="W46" s="33">
        <f t="shared" si="141"/>
        <v>0</v>
      </c>
      <c r="X46" s="33">
        <f t="shared" si="141"/>
        <v>0</v>
      </c>
      <c r="Y46" s="33">
        <f t="shared" si="11"/>
        <v>0</v>
      </c>
      <c r="Z46" s="33" t="s">
        <v>131</v>
      </c>
      <c r="AA46" s="33" t="s">
        <v>131</v>
      </c>
      <c r="AB46" s="33">
        <f t="shared" ref="AB46" si="142">AB47</f>
        <v>0</v>
      </c>
      <c r="AC46" s="33" t="s">
        <v>131</v>
      </c>
      <c r="AD46" s="33">
        <f t="shared" si="12"/>
        <v>0</v>
      </c>
      <c r="AE46" s="33" t="s">
        <v>131</v>
      </c>
      <c r="AF46" s="33" t="s">
        <v>131</v>
      </c>
      <c r="AG46" s="33">
        <f t="shared" ref="AG46" si="143">AG47</f>
        <v>0</v>
      </c>
      <c r="AH46" s="33" t="s">
        <v>131</v>
      </c>
      <c r="AI46" s="33" t="str">
        <f t="shared" si="13"/>
        <v>нд</v>
      </c>
      <c r="AJ46" s="33" t="s">
        <v>131</v>
      </c>
      <c r="AK46" s="33" t="s">
        <v>131</v>
      </c>
      <c r="AL46" s="33" t="str">
        <f t="shared" ref="AL46" si="144">AL47</f>
        <v>нд</v>
      </c>
      <c r="AM46" s="33" t="s">
        <v>131</v>
      </c>
      <c r="AN46" s="33" t="str">
        <f t="shared" si="14"/>
        <v>нд</v>
      </c>
      <c r="AO46" s="33" t="s">
        <v>131</v>
      </c>
      <c r="AP46" s="33" t="s">
        <v>131</v>
      </c>
      <c r="AQ46" s="33" t="str">
        <f t="shared" ref="AQ46" si="145">AQ47</f>
        <v>нд</v>
      </c>
      <c r="AR46" s="33" t="s">
        <v>131</v>
      </c>
      <c r="AS46" s="33">
        <f t="shared" si="15"/>
        <v>64.018123000000003</v>
      </c>
      <c r="AT46" s="33" t="s">
        <v>131</v>
      </c>
      <c r="AU46" s="33" t="s">
        <v>131</v>
      </c>
      <c r="AV46" s="33">
        <f t="shared" ref="AV46" si="146">AV47</f>
        <v>64.018123000000003</v>
      </c>
      <c r="AW46" s="33" t="s">
        <v>131</v>
      </c>
      <c r="AX46" s="33" t="str">
        <f t="shared" si="16"/>
        <v>нд</v>
      </c>
      <c r="AY46" s="33" t="s">
        <v>131</v>
      </c>
      <c r="AZ46" s="33" t="s">
        <v>131</v>
      </c>
      <c r="BA46" s="33" t="s">
        <v>131</v>
      </c>
      <c r="BB46" s="33" t="s">
        <v>131</v>
      </c>
      <c r="BC46" s="33">
        <f t="shared" si="17"/>
        <v>6.2220546400000005</v>
      </c>
      <c r="BD46" s="33" t="s">
        <v>131</v>
      </c>
      <c r="BE46" s="33" t="s">
        <v>131</v>
      </c>
      <c r="BF46" s="33">
        <f t="shared" ref="BF46" si="147">BF47</f>
        <v>6.2220546400000005</v>
      </c>
      <c r="BG46" s="33" t="s">
        <v>131</v>
      </c>
      <c r="BH46" s="33" t="str">
        <f t="shared" si="18"/>
        <v>нд</v>
      </c>
      <c r="BI46" s="33" t="s">
        <v>131</v>
      </c>
      <c r="BJ46" s="33" t="s">
        <v>131</v>
      </c>
      <c r="BK46" s="33" t="s">
        <v>131</v>
      </c>
      <c r="BL46" s="33" t="s">
        <v>131</v>
      </c>
      <c r="BM46" s="33">
        <f t="shared" si="19"/>
        <v>6.4688695599999999</v>
      </c>
      <c r="BN46" s="33" t="s">
        <v>131</v>
      </c>
      <c r="BO46" s="33" t="s">
        <v>131</v>
      </c>
      <c r="BP46" s="33">
        <f t="shared" ref="BP46" si="148">BP47</f>
        <v>6.4688695599999999</v>
      </c>
      <c r="BQ46" s="33" t="s">
        <v>131</v>
      </c>
      <c r="BR46" s="33" t="str">
        <f t="shared" si="20"/>
        <v>нд</v>
      </c>
      <c r="BS46" s="33" t="s">
        <v>131</v>
      </c>
      <c r="BT46" s="33" t="s">
        <v>131</v>
      </c>
      <c r="BU46" s="33" t="s">
        <v>131</v>
      </c>
      <c r="BV46" s="33" t="s">
        <v>131</v>
      </c>
      <c r="BW46" s="33">
        <f t="shared" si="21"/>
        <v>1.1588470399999999</v>
      </c>
      <c r="BX46" s="33" t="s">
        <v>131</v>
      </c>
      <c r="BY46" s="33" t="s">
        <v>131</v>
      </c>
      <c r="BZ46" s="33">
        <f t="shared" ref="BZ46" si="149">BZ47</f>
        <v>1.1588470399999999</v>
      </c>
      <c r="CA46" s="33" t="s">
        <v>131</v>
      </c>
      <c r="CB46" s="33" t="str">
        <f t="shared" si="22"/>
        <v>нд</v>
      </c>
      <c r="CC46" s="33" t="s">
        <v>131</v>
      </c>
      <c r="CD46" s="33" t="s">
        <v>131</v>
      </c>
      <c r="CE46" s="33" t="s">
        <v>131</v>
      </c>
      <c r="CF46" s="33" t="s">
        <v>131</v>
      </c>
      <c r="CG46" s="33">
        <f t="shared" si="23"/>
        <v>1.2053195800000001</v>
      </c>
      <c r="CH46" s="33" t="s">
        <v>131</v>
      </c>
      <c r="CI46" s="33" t="s">
        <v>131</v>
      </c>
      <c r="CJ46" s="33">
        <f t="shared" ref="CJ46" si="150">CJ47</f>
        <v>1.2053195800000001</v>
      </c>
      <c r="CK46" s="33" t="s">
        <v>131</v>
      </c>
      <c r="CL46" s="33" t="str">
        <f t="shared" si="24"/>
        <v>нд</v>
      </c>
      <c r="CM46" s="33" t="s">
        <v>131</v>
      </c>
      <c r="CN46" s="33" t="s">
        <v>131</v>
      </c>
      <c r="CO46" s="33" t="s">
        <v>131</v>
      </c>
      <c r="CP46" s="33" t="s">
        <v>131</v>
      </c>
      <c r="CQ46" s="33">
        <f t="shared" si="37"/>
        <v>79.073213819999992</v>
      </c>
      <c r="CR46" s="33" t="s">
        <v>131</v>
      </c>
      <c r="CS46" s="33" t="s">
        <v>131</v>
      </c>
      <c r="CT46" s="33">
        <f t="shared" si="38"/>
        <v>79.073213819999992</v>
      </c>
      <c r="CU46" s="33" t="s">
        <v>131</v>
      </c>
      <c r="CV46" s="33" t="str">
        <f t="shared" si="39"/>
        <v>нд</v>
      </c>
      <c r="CW46" s="33" t="s">
        <v>131</v>
      </c>
      <c r="CX46" s="33" t="s">
        <v>131</v>
      </c>
      <c r="CY46" s="33" t="s">
        <v>131</v>
      </c>
      <c r="CZ46" s="33" t="s">
        <v>131</v>
      </c>
      <c r="DA46" s="32" t="s">
        <v>131</v>
      </c>
    </row>
    <row r="47" spans="1:105" s="19" customFormat="1" ht="78.75" x14ac:dyDescent="0.25">
      <c r="A47" s="24" t="s">
        <v>118</v>
      </c>
      <c r="B47" s="30" t="s">
        <v>120</v>
      </c>
      <c r="C47" s="34" t="s">
        <v>121</v>
      </c>
      <c r="D47" s="40" t="s">
        <v>194</v>
      </c>
      <c r="E47" s="31">
        <v>2025</v>
      </c>
      <c r="F47" s="31" t="s">
        <v>131</v>
      </c>
      <c r="G47" s="31">
        <v>2029</v>
      </c>
      <c r="H47" s="33" t="s">
        <v>131</v>
      </c>
      <c r="I47" s="33" t="s">
        <v>131</v>
      </c>
      <c r="J47" s="33" t="s">
        <v>131</v>
      </c>
      <c r="K47" s="33" t="s">
        <v>131</v>
      </c>
      <c r="L47" s="33" t="s">
        <v>131</v>
      </c>
      <c r="M47" s="33" t="s">
        <v>131</v>
      </c>
      <c r="N47" s="33" t="s">
        <v>131</v>
      </c>
      <c r="O47" s="33" t="s">
        <v>131</v>
      </c>
      <c r="P47" s="33" t="s">
        <v>131</v>
      </c>
      <c r="Q47" s="33" t="s">
        <v>131</v>
      </c>
      <c r="R47" s="33" t="s">
        <v>131</v>
      </c>
      <c r="S47" s="33" t="s">
        <v>131</v>
      </c>
      <c r="T47" s="33">
        <f t="shared" si="26"/>
        <v>79.073213819999992</v>
      </c>
      <c r="U47" s="33" t="s">
        <v>131</v>
      </c>
      <c r="V47" s="33">
        <v>0</v>
      </c>
      <c r="W47" s="33">
        <v>0</v>
      </c>
      <c r="X47" s="33">
        <v>0</v>
      </c>
      <c r="Y47" s="33">
        <f t="shared" si="11"/>
        <v>0</v>
      </c>
      <c r="Z47" s="33" t="s">
        <v>131</v>
      </c>
      <c r="AA47" s="33" t="s">
        <v>131</v>
      </c>
      <c r="AB47" s="33">
        <v>0</v>
      </c>
      <c r="AC47" s="33" t="s">
        <v>131</v>
      </c>
      <c r="AD47" s="33">
        <f t="shared" si="12"/>
        <v>0</v>
      </c>
      <c r="AE47" s="33" t="s">
        <v>131</v>
      </c>
      <c r="AF47" s="33" t="s">
        <v>131</v>
      </c>
      <c r="AG47" s="33">
        <v>0</v>
      </c>
      <c r="AH47" s="33" t="s">
        <v>131</v>
      </c>
      <c r="AI47" s="33" t="str">
        <f t="shared" si="13"/>
        <v>нд</v>
      </c>
      <c r="AJ47" s="33" t="s">
        <v>131</v>
      </c>
      <c r="AK47" s="33" t="s">
        <v>131</v>
      </c>
      <c r="AL47" s="33" t="s">
        <v>131</v>
      </c>
      <c r="AM47" s="33" t="s">
        <v>131</v>
      </c>
      <c r="AN47" s="33" t="str">
        <f t="shared" si="14"/>
        <v>нд</v>
      </c>
      <c r="AO47" s="33" t="s">
        <v>131</v>
      </c>
      <c r="AP47" s="33" t="s">
        <v>131</v>
      </c>
      <c r="AQ47" s="33" t="s">
        <v>131</v>
      </c>
      <c r="AR47" s="33" t="s">
        <v>131</v>
      </c>
      <c r="AS47" s="33">
        <f t="shared" si="15"/>
        <v>64.018123000000003</v>
      </c>
      <c r="AT47" s="33" t="s">
        <v>131</v>
      </c>
      <c r="AU47" s="33" t="s">
        <v>131</v>
      </c>
      <c r="AV47" s="33">
        <v>64.018123000000003</v>
      </c>
      <c r="AW47" s="33" t="s">
        <v>131</v>
      </c>
      <c r="AX47" s="33" t="str">
        <f t="shared" si="16"/>
        <v>нд</v>
      </c>
      <c r="AY47" s="33" t="s">
        <v>131</v>
      </c>
      <c r="AZ47" s="33" t="s">
        <v>131</v>
      </c>
      <c r="BA47" s="33" t="s">
        <v>131</v>
      </c>
      <c r="BB47" s="33" t="s">
        <v>131</v>
      </c>
      <c r="BC47" s="33">
        <f t="shared" si="17"/>
        <v>6.2220546400000005</v>
      </c>
      <c r="BD47" s="33" t="s">
        <v>131</v>
      </c>
      <c r="BE47" s="33" t="s">
        <v>131</v>
      </c>
      <c r="BF47" s="33">
        <v>6.2220546400000005</v>
      </c>
      <c r="BG47" s="33" t="s">
        <v>131</v>
      </c>
      <c r="BH47" s="33" t="str">
        <f t="shared" si="18"/>
        <v>нд</v>
      </c>
      <c r="BI47" s="33" t="s">
        <v>131</v>
      </c>
      <c r="BJ47" s="33" t="s">
        <v>131</v>
      </c>
      <c r="BK47" s="33" t="s">
        <v>131</v>
      </c>
      <c r="BL47" s="33" t="s">
        <v>131</v>
      </c>
      <c r="BM47" s="33">
        <f t="shared" si="19"/>
        <v>6.4688695599999999</v>
      </c>
      <c r="BN47" s="33" t="s">
        <v>131</v>
      </c>
      <c r="BO47" s="33" t="s">
        <v>131</v>
      </c>
      <c r="BP47" s="33">
        <v>6.4688695599999999</v>
      </c>
      <c r="BQ47" s="33" t="s">
        <v>131</v>
      </c>
      <c r="BR47" s="33" t="str">
        <f t="shared" si="20"/>
        <v>нд</v>
      </c>
      <c r="BS47" s="33" t="s">
        <v>131</v>
      </c>
      <c r="BT47" s="33" t="s">
        <v>131</v>
      </c>
      <c r="BU47" s="33" t="s">
        <v>131</v>
      </c>
      <c r="BV47" s="33" t="s">
        <v>131</v>
      </c>
      <c r="BW47" s="33">
        <f t="shared" si="21"/>
        <v>1.1588470399999999</v>
      </c>
      <c r="BX47" s="33" t="s">
        <v>131</v>
      </c>
      <c r="BY47" s="33" t="s">
        <v>131</v>
      </c>
      <c r="BZ47" s="33">
        <v>1.1588470399999999</v>
      </c>
      <c r="CA47" s="33" t="s">
        <v>131</v>
      </c>
      <c r="CB47" s="33" t="str">
        <f t="shared" si="22"/>
        <v>нд</v>
      </c>
      <c r="CC47" s="33" t="s">
        <v>131</v>
      </c>
      <c r="CD47" s="33" t="s">
        <v>131</v>
      </c>
      <c r="CE47" s="33" t="s">
        <v>131</v>
      </c>
      <c r="CF47" s="33" t="s">
        <v>131</v>
      </c>
      <c r="CG47" s="33">
        <f t="shared" si="23"/>
        <v>1.2053195800000001</v>
      </c>
      <c r="CH47" s="33" t="s">
        <v>131</v>
      </c>
      <c r="CI47" s="33" t="s">
        <v>131</v>
      </c>
      <c r="CJ47" s="33">
        <v>1.2053195800000001</v>
      </c>
      <c r="CK47" s="33" t="s">
        <v>131</v>
      </c>
      <c r="CL47" s="33" t="str">
        <f t="shared" si="24"/>
        <v>нд</v>
      </c>
      <c r="CM47" s="33" t="s">
        <v>131</v>
      </c>
      <c r="CN47" s="33" t="s">
        <v>131</v>
      </c>
      <c r="CO47" s="33" t="s">
        <v>131</v>
      </c>
      <c r="CP47" s="33" t="s">
        <v>131</v>
      </c>
      <c r="CQ47" s="33">
        <f t="shared" si="37"/>
        <v>79.073213819999992</v>
      </c>
      <c r="CR47" s="33" t="s">
        <v>131</v>
      </c>
      <c r="CS47" s="33" t="s">
        <v>131</v>
      </c>
      <c r="CT47" s="33">
        <f t="shared" si="38"/>
        <v>79.073213819999992</v>
      </c>
      <c r="CU47" s="33" t="s">
        <v>131</v>
      </c>
      <c r="CV47" s="33" t="str">
        <f t="shared" si="39"/>
        <v>нд</v>
      </c>
      <c r="CW47" s="33" t="s">
        <v>131</v>
      </c>
      <c r="CX47" s="33" t="s">
        <v>131</v>
      </c>
      <c r="CY47" s="33" t="s">
        <v>131</v>
      </c>
      <c r="CZ47" s="33" t="s">
        <v>131</v>
      </c>
      <c r="DA47" s="32" t="s">
        <v>131</v>
      </c>
    </row>
    <row r="48" spans="1:105" s="19" customFormat="1" ht="63" x14ac:dyDescent="0.25">
      <c r="A48" s="24" t="s">
        <v>122</v>
      </c>
      <c r="B48" s="27" t="s">
        <v>123</v>
      </c>
      <c r="C48" s="34" t="s">
        <v>147</v>
      </c>
      <c r="D48" s="31" t="s">
        <v>131</v>
      </c>
      <c r="E48" s="31" t="s">
        <v>131</v>
      </c>
      <c r="F48" s="31" t="s">
        <v>131</v>
      </c>
      <c r="G48" s="31" t="s">
        <v>131</v>
      </c>
      <c r="H48" s="33" t="s">
        <v>131</v>
      </c>
      <c r="I48" s="33" t="s">
        <v>131</v>
      </c>
      <c r="J48" s="33" t="s">
        <v>131</v>
      </c>
      <c r="K48" s="33" t="s">
        <v>131</v>
      </c>
      <c r="L48" s="33" t="s">
        <v>131</v>
      </c>
      <c r="M48" s="33" t="s">
        <v>131</v>
      </c>
      <c r="N48" s="33" t="s">
        <v>131</v>
      </c>
      <c r="O48" s="33" t="s">
        <v>131</v>
      </c>
      <c r="P48" s="33" t="s">
        <v>131</v>
      </c>
      <c r="Q48" s="33" t="s">
        <v>131</v>
      </c>
      <c r="R48" s="33" t="s">
        <v>131</v>
      </c>
      <c r="S48" s="33" t="s">
        <v>131</v>
      </c>
      <c r="T48" s="33">
        <f t="shared" si="26"/>
        <v>0</v>
      </c>
      <c r="U48" s="33" t="s">
        <v>131</v>
      </c>
      <c r="V48" s="33" t="s">
        <v>131</v>
      </c>
      <c r="W48" s="33" t="s">
        <v>131</v>
      </c>
      <c r="X48" s="33" t="s">
        <v>131</v>
      </c>
      <c r="Y48" s="33" t="str">
        <f t="shared" si="11"/>
        <v>нд</v>
      </c>
      <c r="Z48" s="33" t="s">
        <v>131</v>
      </c>
      <c r="AA48" s="33" t="s">
        <v>131</v>
      </c>
      <c r="AB48" s="33" t="s">
        <v>131</v>
      </c>
      <c r="AC48" s="33" t="s">
        <v>131</v>
      </c>
      <c r="AD48" s="33" t="str">
        <f t="shared" si="12"/>
        <v>нд</v>
      </c>
      <c r="AE48" s="33" t="s">
        <v>131</v>
      </c>
      <c r="AF48" s="33" t="s">
        <v>131</v>
      </c>
      <c r="AG48" s="33" t="s">
        <v>131</v>
      </c>
      <c r="AH48" s="33" t="s">
        <v>131</v>
      </c>
      <c r="AI48" s="33" t="str">
        <f t="shared" si="13"/>
        <v>нд</v>
      </c>
      <c r="AJ48" s="33" t="s">
        <v>131</v>
      </c>
      <c r="AK48" s="33" t="s">
        <v>131</v>
      </c>
      <c r="AL48" s="33" t="s">
        <v>131</v>
      </c>
      <c r="AM48" s="33" t="s">
        <v>131</v>
      </c>
      <c r="AN48" s="33" t="str">
        <f t="shared" si="14"/>
        <v>нд</v>
      </c>
      <c r="AO48" s="33" t="s">
        <v>131</v>
      </c>
      <c r="AP48" s="33" t="s">
        <v>131</v>
      </c>
      <c r="AQ48" s="33" t="s">
        <v>131</v>
      </c>
      <c r="AR48" s="33" t="s">
        <v>131</v>
      </c>
      <c r="AS48" s="33" t="str">
        <f t="shared" si="15"/>
        <v>нд</v>
      </c>
      <c r="AT48" s="33" t="s">
        <v>131</v>
      </c>
      <c r="AU48" s="33" t="s">
        <v>131</v>
      </c>
      <c r="AV48" s="33" t="s">
        <v>131</v>
      </c>
      <c r="AW48" s="33" t="s">
        <v>131</v>
      </c>
      <c r="AX48" s="33" t="str">
        <f t="shared" si="16"/>
        <v>нд</v>
      </c>
      <c r="AY48" s="33" t="s">
        <v>131</v>
      </c>
      <c r="AZ48" s="33" t="s">
        <v>131</v>
      </c>
      <c r="BA48" s="33" t="s">
        <v>131</v>
      </c>
      <c r="BB48" s="33" t="s">
        <v>131</v>
      </c>
      <c r="BC48" s="33" t="str">
        <f t="shared" si="17"/>
        <v>нд</v>
      </c>
      <c r="BD48" s="33" t="s">
        <v>131</v>
      </c>
      <c r="BE48" s="33" t="s">
        <v>131</v>
      </c>
      <c r="BF48" s="33" t="s">
        <v>131</v>
      </c>
      <c r="BG48" s="33" t="s">
        <v>131</v>
      </c>
      <c r="BH48" s="33" t="str">
        <f t="shared" si="18"/>
        <v>нд</v>
      </c>
      <c r="BI48" s="33" t="s">
        <v>131</v>
      </c>
      <c r="BJ48" s="33" t="s">
        <v>131</v>
      </c>
      <c r="BK48" s="33" t="s">
        <v>131</v>
      </c>
      <c r="BL48" s="33" t="s">
        <v>131</v>
      </c>
      <c r="BM48" s="33" t="str">
        <f t="shared" si="19"/>
        <v>нд</v>
      </c>
      <c r="BN48" s="33" t="s">
        <v>131</v>
      </c>
      <c r="BO48" s="33" t="s">
        <v>131</v>
      </c>
      <c r="BP48" s="33" t="s">
        <v>131</v>
      </c>
      <c r="BQ48" s="33" t="s">
        <v>131</v>
      </c>
      <c r="BR48" s="33" t="str">
        <f t="shared" si="20"/>
        <v>нд</v>
      </c>
      <c r="BS48" s="33" t="s">
        <v>131</v>
      </c>
      <c r="BT48" s="33" t="s">
        <v>131</v>
      </c>
      <c r="BU48" s="33" t="s">
        <v>131</v>
      </c>
      <c r="BV48" s="33" t="s">
        <v>131</v>
      </c>
      <c r="BW48" s="33" t="str">
        <f t="shared" si="21"/>
        <v>нд</v>
      </c>
      <c r="BX48" s="33" t="s">
        <v>131</v>
      </c>
      <c r="BY48" s="33" t="s">
        <v>131</v>
      </c>
      <c r="BZ48" s="33" t="s">
        <v>131</v>
      </c>
      <c r="CA48" s="33" t="s">
        <v>131</v>
      </c>
      <c r="CB48" s="33" t="str">
        <f t="shared" si="22"/>
        <v>нд</v>
      </c>
      <c r="CC48" s="33" t="s">
        <v>131</v>
      </c>
      <c r="CD48" s="33" t="s">
        <v>131</v>
      </c>
      <c r="CE48" s="33" t="s">
        <v>131</v>
      </c>
      <c r="CF48" s="33" t="s">
        <v>131</v>
      </c>
      <c r="CG48" s="33" t="str">
        <f t="shared" si="23"/>
        <v>нд</v>
      </c>
      <c r="CH48" s="33" t="s">
        <v>131</v>
      </c>
      <c r="CI48" s="33" t="s">
        <v>131</v>
      </c>
      <c r="CJ48" s="33" t="s">
        <v>131</v>
      </c>
      <c r="CK48" s="33" t="s">
        <v>131</v>
      </c>
      <c r="CL48" s="33" t="str">
        <f t="shared" si="24"/>
        <v>нд</v>
      </c>
      <c r="CM48" s="33" t="s">
        <v>131</v>
      </c>
      <c r="CN48" s="33" t="s">
        <v>131</v>
      </c>
      <c r="CO48" s="33" t="s">
        <v>131</v>
      </c>
      <c r="CP48" s="33" t="s">
        <v>131</v>
      </c>
      <c r="CQ48" s="33">
        <f t="shared" si="37"/>
        <v>0</v>
      </c>
      <c r="CR48" s="33" t="s">
        <v>131</v>
      </c>
      <c r="CS48" s="33" t="s">
        <v>131</v>
      </c>
      <c r="CT48" s="33">
        <f t="shared" si="38"/>
        <v>0</v>
      </c>
      <c r="CU48" s="33" t="s">
        <v>131</v>
      </c>
      <c r="CV48" s="33" t="str">
        <f t="shared" si="39"/>
        <v>нд</v>
      </c>
      <c r="CW48" s="33" t="s">
        <v>131</v>
      </c>
      <c r="CX48" s="33" t="s">
        <v>131</v>
      </c>
      <c r="CY48" s="33" t="s">
        <v>131</v>
      </c>
      <c r="CZ48" s="33" t="s">
        <v>131</v>
      </c>
      <c r="DA48" s="32" t="s">
        <v>131</v>
      </c>
    </row>
    <row r="49" spans="1:105" s="19" customFormat="1" ht="31.5" x14ac:dyDescent="0.25">
      <c r="A49" s="24" t="s">
        <v>124</v>
      </c>
      <c r="B49" s="27" t="s">
        <v>125</v>
      </c>
      <c r="C49" s="34" t="s">
        <v>147</v>
      </c>
      <c r="D49" s="31" t="s">
        <v>131</v>
      </c>
      <c r="E49" s="31" t="s">
        <v>131</v>
      </c>
      <c r="F49" s="31" t="s">
        <v>131</v>
      </c>
      <c r="G49" s="31" t="s">
        <v>131</v>
      </c>
      <c r="H49" s="33" t="s">
        <v>131</v>
      </c>
      <c r="I49" s="33" t="s">
        <v>131</v>
      </c>
      <c r="J49" s="33" t="s">
        <v>131</v>
      </c>
      <c r="K49" s="33" t="s">
        <v>131</v>
      </c>
      <c r="L49" s="33" t="s">
        <v>131</v>
      </c>
      <c r="M49" s="33" t="s">
        <v>131</v>
      </c>
      <c r="N49" s="33" t="s">
        <v>131</v>
      </c>
      <c r="O49" s="33">
        <f t="shared" ref="O49:X49" si="151">SUM(O50:O50)</f>
        <v>0</v>
      </c>
      <c r="P49" s="33" t="s">
        <v>131</v>
      </c>
      <c r="Q49" s="33" t="s">
        <v>131</v>
      </c>
      <c r="R49" s="33" t="s">
        <v>131</v>
      </c>
      <c r="S49" s="33" t="s">
        <v>131</v>
      </c>
      <c r="T49" s="33">
        <f t="shared" si="26"/>
        <v>4.1916000000000002</v>
      </c>
      <c r="U49" s="33" t="s">
        <v>131</v>
      </c>
      <c r="V49" s="33">
        <f t="shared" si="151"/>
        <v>0</v>
      </c>
      <c r="W49" s="33">
        <f t="shared" si="151"/>
        <v>0</v>
      </c>
      <c r="X49" s="33">
        <f t="shared" si="151"/>
        <v>0</v>
      </c>
      <c r="Y49" s="33">
        <f t="shared" si="11"/>
        <v>0</v>
      </c>
      <c r="Z49" s="33" t="s">
        <v>131</v>
      </c>
      <c r="AA49" s="33" t="s">
        <v>131</v>
      </c>
      <c r="AB49" s="33">
        <f t="shared" ref="AB49" si="152">SUM(AB50:AB50)</f>
        <v>0</v>
      </c>
      <c r="AC49" s="33" t="s">
        <v>131</v>
      </c>
      <c r="AD49" s="33">
        <f t="shared" si="12"/>
        <v>0</v>
      </c>
      <c r="AE49" s="33" t="s">
        <v>131</v>
      </c>
      <c r="AF49" s="33" t="s">
        <v>131</v>
      </c>
      <c r="AG49" s="33">
        <f t="shared" ref="AG49" si="153">SUM(AG50:AG50)</f>
        <v>0</v>
      </c>
      <c r="AH49" s="33" t="s">
        <v>131</v>
      </c>
      <c r="AI49" s="33">
        <f t="shared" si="13"/>
        <v>0</v>
      </c>
      <c r="AJ49" s="33" t="s">
        <v>131</v>
      </c>
      <c r="AK49" s="33" t="s">
        <v>131</v>
      </c>
      <c r="AL49" s="33">
        <f t="shared" ref="AL49" si="154">SUM(AL50:AL50)</f>
        <v>0</v>
      </c>
      <c r="AM49" s="33" t="s">
        <v>131</v>
      </c>
      <c r="AN49" s="33">
        <f t="shared" si="14"/>
        <v>0</v>
      </c>
      <c r="AO49" s="33" t="s">
        <v>131</v>
      </c>
      <c r="AP49" s="33" t="s">
        <v>131</v>
      </c>
      <c r="AQ49" s="33">
        <f t="shared" ref="AQ49" si="155">SUM(AQ50:AQ50)</f>
        <v>0</v>
      </c>
      <c r="AR49" s="33" t="s">
        <v>131</v>
      </c>
      <c r="AS49" s="33">
        <f t="shared" si="15"/>
        <v>0.66</v>
      </c>
      <c r="AT49" s="33" t="s">
        <v>131</v>
      </c>
      <c r="AU49" s="33" t="s">
        <v>131</v>
      </c>
      <c r="AV49" s="33">
        <f t="shared" ref="AV49" si="156">SUM(AV50:AV50)</f>
        <v>0.66</v>
      </c>
      <c r="AW49" s="33" t="s">
        <v>131</v>
      </c>
      <c r="AX49" s="33" t="str">
        <f t="shared" si="16"/>
        <v>нд</v>
      </c>
      <c r="AY49" s="33" t="s">
        <v>131</v>
      </c>
      <c r="AZ49" s="33" t="s">
        <v>131</v>
      </c>
      <c r="BA49" s="33" t="s">
        <v>131</v>
      </c>
      <c r="BB49" s="33" t="s">
        <v>131</v>
      </c>
      <c r="BC49" s="33">
        <f t="shared" si="17"/>
        <v>3.5316000000000001</v>
      </c>
      <c r="BD49" s="33" t="s">
        <v>131</v>
      </c>
      <c r="BE49" s="33" t="s">
        <v>131</v>
      </c>
      <c r="BF49" s="33">
        <f t="shared" ref="BF49" si="157">SUM(BF50:BF50)</f>
        <v>3.5316000000000001</v>
      </c>
      <c r="BG49" s="33" t="s">
        <v>131</v>
      </c>
      <c r="BH49" s="33" t="str">
        <f t="shared" si="18"/>
        <v>нд</v>
      </c>
      <c r="BI49" s="33" t="s">
        <v>131</v>
      </c>
      <c r="BJ49" s="33" t="s">
        <v>131</v>
      </c>
      <c r="BK49" s="33" t="s">
        <v>131</v>
      </c>
      <c r="BL49" s="33" t="s">
        <v>131</v>
      </c>
      <c r="BM49" s="33">
        <f t="shared" si="19"/>
        <v>0</v>
      </c>
      <c r="BN49" s="33" t="s">
        <v>131</v>
      </c>
      <c r="BO49" s="33" t="s">
        <v>131</v>
      </c>
      <c r="BP49" s="33">
        <f t="shared" ref="BP49" si="158">SUM(BP50:BP50)</f>
        <v>0</v>
      </c>
      <c r="BQ49" s="33" t="s">
        <v>131</v>
      </c>
      <c r="BR49" s="33" t="str">
        <f t="shared" si="20"/>
        <v>нд</v>
      </c>
      <c r="BS49" s="33" t="s">
        <v>131</v>
      </c>
      <c r="BT49" s="33" t="s">
        <v>131</v>
      </c>
      <c r="BU49" s="33" t="s">
        <v>131</v>
      </c>
      <c r="BV49" s="33" t="s">
        <v>131</v>
      </c>
      <c r="BW49" s="33">
        <f t="shared" si="21"/>
        <v>0</v>
      </c>
      <c r="BX49" s="33" t="s">
        <v>131</v>
      </c>
      <c r="BY49" s="33" t="s">
        <v>131</v>
      </c>
      <c r="BZ49" s="33">
        <f t="shared" ref="BZ49" si="159">SUM(BZ50:BZ50)</f>
        <v>0</v>
      </c>
      <c r="CA49" s="33" t="s">
        <v>131</v>
      </c>
      <c r="CB49" s="33" t="str">
        <f t="shared" si="22"/>
        <v>нд</v>
      </c>
      <c r="CC49" s="33" t="s">
        <v>131</v>
      </c>
      <c r="CD49" s="33" t="s">
        <v>131</v>
      </c>
      <c r="CE49" s="33" t="s">
        <v>131</v>
      </c>
      <c r="CF49" s="33" t="s">
        <v>131</v>
      </c>
      <c r="CG49" s="33">
        <f t="shared" si="23"/>
        <v>0</v>
      </c>
      <c r="CH49" s="33" t="s">
        <v>131</v>
      </c>
      <c r="CI49" s="33" t="s">
        <v>131</v>
      </c>
      <c r="CJ49" s="33">
        <f t="shared" ref="CJ49" si="160">SUM(CJ50:CJ50)</f>
        <v>0</v>
      </c>
      <c r="CK49" s="33" t="s">
        <v>131</v>
      </c>
      <c r="CL49" s="33" t="str">
        <f t="shared" si="24"/>
        <v>нд</v>
      </c>
      <c r="CM49" s="33" t="s">
        <v>131</v>
      </c>
      <c r="CN49" s="33" t="s">
        <v>131</v>
      </c>
      <c r="CO49" s="33" t="s">
        <v>131</v>
      </c>
      <c r="CP49" s="33" t="s">
        <v>131</v>
      </c>
      <c r="CQ49" s="33">
        <f t="shared" si="37"/>
        <v>4.1916000000000002</v>
      </c>
      <c r="CR49" s="33" t="s">
        <v>131</v>
      </c>
      <c r="CS49" s="33" t="s">
        <v>131</v>
      </c>
      <c r="CT49" s="33">
        <f t="shared" si="38"/>
        <v>4.1916000000000002</v>
      </c>
      <c r="CU49" s="33" t="s">
        <v>131</v>
      </c>
      <c r="CV49" s="33" t="str">
        <f t="shared" si="39"/>
        <v>нд</v>
      </c>
      <c r="CW49" s="33" t="s">
        <v>131</v>
      </c>
      <c r="CX49" s="33" t="s">
        <v>131</v>
      </c>
      <c r="CY49" s="33" t="s">
        <v>131</v>
      </c>
      <c r="CZ49" s="33" t="s">
        <v>131</v>
      </c>
      <c r="DA49" s="32" t="s">
        <v>131</v>
      </c>
    </row>
    <row r="50" spans="1:105" s="19" customFormat="1" ht="63" x14ac:dyDescent="0.25">
      <c r="A50" s="24" t="s">
        <v>124</v>
      </c>
      <c r="B50" s="30" t="s">
        <v>126</v>
      </c>
      <c r="C50" s="34" t="s">
        <v>127</v>
      </c>
      <c r="D50" s="40" t="s">
        <v>194</v>
      </c>
      <c r="E50" s="31">
        <v>2025</v>
      </c>
      <c r="F50" s="31" t="s">
        <v>131</v>
      </c>
      <c r="G50" s="31">
        <v>2026</v>
      </c>
      <c r="H50" s="33" t="s">
        <v>131</v>
      </c>
      <c r="I50" s="33" t="s">
        <v>131</v>
      </c>
      <c r="J50" s="33" t="s">
        <v>131</v>
      </c>
      <c r="K50" s="33" t="s">
        <v>131</v>
      </c>
      <c r="L50" s="33" t="s">
        <v>131</v>
      </c>
      <c r="M50" s="33" t="s">
        <v>131</v>
      </c>
      <c r="N50" s="33" t="s">
        <v>131</v>
      </c>
      <c r="O50" s="33" t="s">
        <v>131</v>
      </c>
      <c r="P50" s="33" t="s">
        <v>131</v>
      </c>
      <c r="Q50" s="33" t="s">
        <v>131</v>
      </c>
      <c r="R50" s="33" t="s">
        <v>131</v>
      </c>
      <c r="S50" s="33" t="s">
        <v>131</v>
      </c>
      <c r="T50" s="33">
        <f t="shared" si="26"/>
        <v>4.1916000000000002</v>
      </c>
      <c r="U50" s="33" t="s">
        <v>131</v>
      </c>
      <c r="V50" s="33">
        <v>0</v>
      </c>
      <c r="W50" s="33">
        <v>0</v>
      </c>
      <c r="X50" s="33">
        <v>0</v>
      </c>
      <c r="Y50" s="33">
        <f t="shared" si="11"/>
        <v>0</v>
      </c>
      <c r="Z50" s="33" t="s">
        <v>131</v>
      </c>
      <c r="AA50" s="33" t="s">
        <v>131</v>
      </c>
      <c r="AB50" s="33">
        <v>0</v>
      </c>
      <c r="AC50" s="33" t="s">
        <v>131</v>
      </c>
      <c r="AD50" s="33">
        <f t="shared" si="12"/>
        <v>0</v>
      </c>
      <c r="AE50" s="33" t="s">
        <v>131</v>
      </c>
      <c r="AF50" s="33" t="s">
        <v>131</v>
      </c>
      <c r="AG50" s="33">
        <v>0</v>
      </c>
      <c r="AH50" s="33" t="s">
        <v>131</v>
      </c>
      <c r="AI50" s="33" t="str">
        <f t="shared" si="13"/>
        <v>нд</v>
      </c>
      <c r="AJ50" s="33" t="s">
        <v>131</v>
      </c>
      <c r="AK50" s="33" t="s">
        <v>131</v>
      </c>
      <c r="AL50" s="33" t="s">
        <v>131</v>
      </c>
      <c r="AM50" s="33" t="s">
        <v>131</v>
      </c>
      <c r="AN50" s="33" t="str">
        <f t="shared" si="14"/>
        <v>нд</v>
      </c>
      <c r="AO50" s="33" t="s">
        <v>131</v>
      </c>
      <c r="AP50" s="33" t="s">
        <v>131</v>
      </c>
      <c r="AQ50" s="33" t="s">
        <v>131</v>
      </c>
      <c r="AR50" s="33" t="s">
        <v>131</v>
      </c>
      <c r="AS50" s="33">
        <f t="shared" si="15"/>
        <v>0.66</v>
      </c>
      <c r="AT50" s="33" t="s">
        <v>131</v>
      </c>
      <c r="AU50" s="33" t="s">
        <v>131</v>
      </c>
      <c r="AV50" s="33">
        <v>0.66</v>
      </c>
      <c r="AW50" s="33" t="s">
        <v>131</v>
      </c>
      <c r="AX50" s="33" t="str">
        <f t="shared" si="16"/>
        <v>нд</v>
      </c>
      <c r="AY50" s="33" t="s">
        <v>131</v>
      </c>
      <c r="AZ50" s="33" t="s">
        <v>131</v>
      </c>
      <c r="BA50" s="33" t="s">
        <v>131</v>
      </c>
      <c r="BB50" s="33" t="s">
        <v>131</v>
      </c>
      <c r="BC50" s="33">
        <f t="shared" si="17"/>
        <v>3.5316000000000001</v>
      </c>
      <c r="BD50" s="33" t="s">
        <v>131</v>
      </c>
      <c r="BE50" s="33" t="s">
        <v>131</v>
      </c>
      <c r="BF50" s="33">
        <v>3.5316000000000001</v>
      </c>
      <c r="BG50" s="33" t="s">
        <v>131</v>
      </c>
      <c r="BH50" s="33" t="str">
        <f t="shared" si="18"/>
        <v>нд</v>
      </c>
      <c r="BI50" s="33" t="s">
        <v>131</v>
      </c>
      <c r="BJ50" s="33" t="s">
        <v>131</v>
      </c>
      <c r="BK50" s="33" t="s">
        <v>131</v>
      </c>
      <c r="BL50" s="33" t="s">
        <v>131</v>
      </c>
      <c r="BM50" s="33" t="str">
        <f t="shared" si="19"/>
        <v>нд</v>
      </c>
      <c r="BN50" s="33" t="s">
        <v>131</v>
      </c>
      <c r="BO50" s="33" t="s">
        <v>131</v>
      </c>
      <c r="BP50" s="33" t="s">
        <v>131</v>
      </c>
      <c r="BQ50" s="33" t="s">
        <v>131</v>
      </c>
      <c r="BR50" s="33" t="str">
        <f t="shared" si="20"/>
        <v>нд</v>
      </c>
      <c r="BS50" s="33" t="s">
        <v>131</v>
      </c>
      <c r="BT50" s="33" t="s">
        <v>131</v>
      </c>
      <c r="BU50" s="33" t="s">
        <v>131</v>
      </c>
      <c r="BV50" s="33" t="s">
        <v>131</v>
      </c>
      <c r="BW50" s="33" t="str">
        <f t="shared" si="21"/>
        <v>нд</v>
      </c>
      <c r="BX50" s="33" t="s">
        <v>131</v>
      </c>
      <c r="BY50" s="33" t="s">
        <v>131</v>
      </c>
      <c r="BZ50" s="33" t="s">
        <v>131</v>
      </c>
      <c r="CA50" s="33" t="s">
        <v>131</v>
      </c>
      <c r="CB50" s="33" t="str">
        <f t="shared" si="22"/>
        <v>нд</v>
      </c>
      <c r="CC50" s="33" t="s">
        <v>131</v>
      </c>
      <c r="CD50" s="33" t="s">
        <v>131</v>
      </c>
      <c r="CE50" s="33" t="s">
        <v>131</v>
      </c>
      <c r="CF50" s="33" t="s">
        <v>131</v>
      </c>
      <c r="CG50" s="33" t="str">
        <f t="shared" si="23"/>
        <v>нд</v>
      </c>
      <c r="CH50" s="33" t="s">
        <v>131</v>
      </c>
      <c r="CI50" s="33" t="s">
        <v>131</v>
      </c>
      <c r="CJ50" s="33" t="s">
        <v>131</v>
      </c>
      <c r="CK50" s="33" t="s">
        <v>131</v>
      </c>
      <c r="CL50" s="33" t="str">
        <f t="shared" si="24"/>
        <v>нд</v>
      </c>
      <c r="CM50" s="33" t="s">
        <v>131</v>
      </c>
      <c r="CN50" s="33" t="s">
        <v>131</v>
      </c>
      <c r="CO50" s="33" t="s">
        <v>131</v>
      </c>
      <c r="CP50" s="33" t="s">
        <v>131</v>
      </c>
      <c r="CQ50" s="33">
        <f t="shared" si="37"/>
        <v>4.1916000000000002</v>
      </c>
      <c r="CR50" s="33" t="s">
        <v>131</v>
      </c>
      <c r="CS50" s="33" t="s">
        <v>131</v>
      </c>
      <c r="CT50" s="33">
        <f t="shared" si="38"/>
        <v>4.1916000000000002</v>
      </c>
      <c r="CU50" s="33" t="s">
        <v>131</v>
      </c>
      <c r="CV50" s="33" t="str">
        <f t="shared" si="39"/>
        <v>нд</v>
      </c>
      <c r="CW50" s="33" t="s">
        <v>131</v>
      </c>
      <c r="CX50" s="33" t="s">
        <v>131</v>
      </c>
      <c r="CY50" s="33" t="s">
        <v>131</v>
      </c>
      <c r="CZ50" s="33" t="s">
        <v>131</v>
      </c>
      <c r="DA50" s="32" t="s">
        <v>131</v>
      </c>
    </row>
    <row r="51" spans="1:105" s="19" customFormat="1" ht="31.5" x14ac:dyDescent="0.25">
      <c r="A51" s="24" t="s">
        <v>128</v>
      </c>
      <c r="B51" s="26" t="s">
        <v>129</v>
      </c>
      <c r="C51" s="34" t="s">
        <v>147</v>
      </c>
      <c r="D51" s="31" t="s">
        <v>131</v>
      </c>
      <c r="E51" s="31" t="s">
        <v>131</v>
      </c>
      <c r="F51" s="31" t="s">
        <v>131</v>
      </c>
      <c r="G51" s="31" t="s">
        <v>131</v>
      </c>
      <c r="H51" s="33" t="s">
        <v>131</v>
      </c>
      <c r="I51" s="33" t="s">
        <v>131</v>
      </c>
      <c r="J51" s="33" t="s">
        <v>131</v>
      </c>
      <c r="K51" s="33" t="s">
        <v>131</v>
      </c>
      <c r="L51" s="33" t="s">
        <v>131</v>
      </c>
      <c r="M51" s="33" t="s">
        <v>131</v>
      </c>
      <c r="N51" s="33" t="s">
        <v>131</v>
      </c>
      <c r="O51" s="33" t="s">
        <v>131</v>
      </c>
      <c r="P51" s="33" t="s">
        <v>131</v>
      </c>
      <c r="Q51" s="33" t="s">
        <v>131</v>
      </c>
      <c r="R51" s="33" t="s">
        <v>131</v>
      </c>
      <c r="S51" s="33" t="s">
        <v>131</v>
      </c>
      <c r="T51" s="33" t="s">
        <v>131</v>
      </c>
      <c r="U51" s="33" t="s">
        <v>131</v>
      </c>
      <c r="V51" s="33" t="s">
        <v>131</v>
      </c>
      <c r="W51" s="33" t="s">
        <v>131</v>
      </c>
      <c r="X51" s="33" t="s">
        <v>131</v>
      </c>
      <c r="Y51" s="33" t="str">
        <f t="shared" si="11"/>
        <v>нд</v>
      </c>
      <c r="Z51" s="33" t="s">
        <v>131</v>
      </c>
      <c r="AA51" s="33" t="s">
        <v>131</v>
      </c>
      <c r="AB51" s="33" t="s">
        <v>131</v>
      </c>
      <c r="AC51" s="33" t="s">
        <v>131</v>
      </c>
      <c r="AD51" s="33" t="str">
        <f t="shared" si="12"/>
        <v>нд</v>
      </c>
      <c r="AE51" s="33" t="s">
        <v>131</v>
      </c>
      <c r="AF51" s="33" t="s">
        <v>131</v>
      </c>
      <c r="AG51" s="33" t="s">
        <v>131</v>
      </c>
      <c r="AH51" s="33" t="s">
        <v>131</v>
      </c>
      <c r="AI51" s="33" t="str">
        <f t="shared" si="13"/>
        <v>нд</v>
      </c>
      <c r="AJ51" s="33" t="s">
        <v>131</v>
      </c>
      <c r="AK51" s="33" t="s">
        <v>131</v>
      </c>
      <c r="AL51" s="33" t="s">
        <v>131</v>
      </c>
      <c r="AM51" s="33" t="s">
        <v>131</v>
      </c>
      <c r="AN51" s="33" t="str">
        <f t="shared" si="14"/>
        <v>нд</v>
      </c>
      <c r="AO51" s="33" t="s">
        <v>131</v>
      </c>
      <c r="AP51" s="33" t="s">
        <v>131</v>
      </c>
      <c r="AQ51" s="33" t="s">
        <v>131</v>
      </c>
      <c r="AR51" s="33" t="s">
        <v>131</v>
      </c>
      <c r="AS51" s="33" t="str">
        <f t="shared" si="15"/>
        <v>нд</v>
      </c>
      <c r="AT51" s="33" t="s">
        <v>131</v>
      </c>
      <c r="AU51" s="33" t="s">
        <v>131</v>
      </c>
      <c r="AV51" s="33" t="s">
        <v>131</v>
      </c>
      <c r="AW51" s="33" t="s">
        <v>131</v>
      </c>
      <c r="AX51" s="33" t="str">
        <f t="shared" si="16"/>
        <v>нд</v>
      </c>
      <c r="AY51" s="33" t="s">
        <v>131</v>
      </c>
      <c r="AZ51" s="33" t="s">
        <v>131</v>
      </c>
      <c r="BA51" s="33" t="s">
        <v>131</v>
      </c>
      <c r="BB51" s="33" t="s">
        <v>131</v>
      </c>
      <c r="BC51" s="33" t="str">
        <f t="shared" si="17"/>
        <v>нд</v>
      </c>
      <c r="BD51" s="33" t="s">
        <v>131</v>
      </c>
      <c r="BE51" s="33" t="s">
        <v>131</v>
      </c>
      <c r="BF51" s="33" t="s">
        <v>131</v>
      </c>
      <c r="BG51" s="33" t="s">
        <v>131</v>
      </c>
      <c r="BH51" s="33" t="str">
        <f t="shared" si="18"/>
        <v>нд</v>
      </c>
      <c r="BI51" s="33" t="s">
        <v>131</v>
      </c>
      <c r="BJ51" s="33" t="s">
        <v>131</v>
      </c>
      <c r="BK51" s="33" t="s">
        <v>131</v>
      </c>
      <c r="BL51" s="33" t="s">
        <v>131</v>
      </c>
      <c r="BM51" s="33" t="str">
        <f t="shared" si="19"/>
        <v>нд</v>
      </c>
      <c r="BN51" s="33" t="s">
        <v>131</v>
      </c>
      <c r="BO51" s="33" t="s">
        <v>131</v>
      </c>
      <c r="BP51" s="33" t="s">
        <v>131</v>
      </c>
      <c r="BQ51" s="33" t="s">
        <v>131</v>
      </c>
      <c r="BR51" s="33" t="str">
        <f t="shared" si="20"/>
        <v>нд</v>
      </c>
      <c r="BS51" s="33" t="s">
        <v>131</v>
      </c>
      <c r="BT51" s="33" t="s">
        <v>131</v>
      </c>
      <c r="BU51" s="33" t="s">
        <v>131</v>
      </c>
      <c r="BV51" s="33" t="s">
        <v>131</v>
      </c>
      <c r="BW51" s="33" t="str">
        <f t="shared" si="21"/>
        <v>нд</v>
      </c>
      <c r="BX51" s="33" t="s">
        <v>131</v>
      </c>
      <c r="BY51" s="33" t="s">
        <v>131</v>
      </c>
      <c r="BZ51" s="33" t="s">
        <v>131</v>
      </c>
      <c r="CA51" s="33" t="s">
        <v>131</v>
      </c>
      <c r="CB51" s="33" t="str">
        <f t="shared" si="22"/>
        <v>нд</v>
      </c>
      <c r="CC51" s="33" t="s">
        <v>131</v>
      </c>
      <c r="CD51" s="33" t="s">
        <v>131</v>
      </c>
      <c r="CE51" s="33" t="s">
        <v>131</v>
      </c>
      <c r="CF51" s="33" t="s">
        <v>131</v>
      </c>
      <c r="CG51" s="33" t="str">
        <f t="shared" si="23"/>
        <v>нд</v>
      </c>
      <c r="CH51" s="33" t="s">
        <v>131</v>
      </c>
      <c r="CI51" s="33" t="s">
        <v>131</v>
      </c>
      <c r="CJ51" s="33" t="s">
        <v>131</v>
      </c>
      <c r="CK51" s="33" t="s">
        <v>131</v>
      </c>
      <c r="CL51" s="33" t="str">
        <f t="shared" si="24"/>
        <v>нд</v>
      </c>
      <c r="CM51" s="33" t="s">
        <v>131</v>
      </c>
      <c r="CN51" s="33" t="s">
        <v>131</v>
      </c>
      <c r="CO51" s="33" t="s">
        <v>131</v>
      </c>
      <c r="CP51" s="33" t="s">
        <v>131</v>
      </c>
      <c r="CQ51" s="33" t="s">
        <v>131</v>
      </c>
      <c r="CR51" s="33" t="s">
        <v>131</v>
      </c>
      <c r="CS51" s="33" t="s">
        <v>131</v>
      </c>
      <c r="CT51" s="33" t="s">
        <v>131</v>
      </c>
      <c r="CU51" s="33" t="s">
        <v>131</v>
      </c>
      <c r="CV51" s="33" t="s">
        <v>131</v>
      </c>
      <c r="CW51" s="33" t="s">
        <v>131</v>
      </c>
      <c r="CX51" s="33" t="s">
        <v>131</v>
      </c>
      <c r="CY51" s="33" t="s">
        <v>131</v>
      </c>
      <c r="CZ51" s="33" t="s">
        <v>131</v>
      </c>
      <c r="DA51" s="32" t="s">
        <v>131</v>
      </c>
    </row>
    <row r="52" spans="1:105" s="19" customFormat="1" x14ac:dyDescent="0.25">
      <c r="A52" s="20"/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3"/>
      <c r="CW52" s="23"/>
      <c r="CX52" s="23"/>
      <c r="CY52" s="23"/>
      <c r="CZ52" s="23"/>
      <c r="DA52" s="23"/>
    </row>
  </sheetData>
  <mergeCells count="44">
    <mergeCell ref="Y14:AH14"/>
    <mergeCell ref="CQ15:CU15"/>
    <mergeCell ref="CV15:CZ15"/>
    <mergeCell ref="AI14:CZ14"/>
    <mergeCell ref="AS15:AW15"/>
    <mergeCell ref="AX15:BB15"/>
    <mergeCell ref="BC15:BG15"/>
    <mergeCell ref="DA14:DA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CG15:CK15"/>
    <mergeCell ref="CL15:CP15"/>
    <mergeCell ref="T14:U15"/>
    <mergeCell ref="H14:M14"/>
    <mergeCell ref="A4:AH4"/>
    <mergeCell ref="A5:AH5"/>
    <mergeCell ref="A6:AH6"/>
    <mergeCell ref="A7:AH7"/>
    <mergeCell ref="A8:AH8"/>
    <mergeCell ref="A9:AH9"/>
    <mergeCell ref="BM15:BQ15"/>
    <mergeCell ref="BR15:BV15"/>
    <mergeCell ref="BW15:CA15"/>
    <mergeCell ref="CB15:CF15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BH15:BL15"/>
    <mergeCell ref="V14:X15"/>
  </mergeCells>
  <conditionalFormatting sqref="A1:DA51">
    <cfRule type="containsErrors" dxfId="0" priority="1">
      <formula>ISERROR(A1)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8" scale="50" fitToWidth="2" orientation="landscape" r:id="rId1"/>
  <headerFooter differentFirst="1">
    <oddHeader>&amp;C&amp;P</oddHeader>
  </headerFooter>
  <colBreaks count="1" manualBreakCount="1">
    <brk id="34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2024-03-10T21:08:20Z</dcterms:created>
  <dcterms:modified xsi:type="dcterms:W3CDTF">2024-05-05T09:57:21Z</dcterms:modified>
</cp:coreProperties>
</file>