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defaultThemeVersion="166925"/>
  <mc:AlternateContent xmlns:mc="http://schemas.openxmlformats.org/markup-compatibility/2006">
    <mc:Choice Requires="x15">
      <x15ac:absPath xmlns:x15ac="http://schemas.microsoft.com/office/spreadsheetml/2010/11/ac" url="N:\PES\_OMPES\Инвестпрограмма\Проект ИП 2024-2029\Раскрытие информации\01\Приложения\"/>
    </mc:Choice>
  </mc:AlternateContent>
  <xr:revisionPtr revIDLastSave="0" documentId="13_ncr:1_{F2FEB6C8-1ACE-458C-A3C6-89E814FF0546}" xr6:coauthVersionLast="36" xr6:coauthVersionMax="36" xr10:uidLastSave="{00000000-0000-0000-0000-000000000000}"/>
  <bookViews>
    <workbookView xWindow="0" yWindow="0" windowWidth="28800" windowHeight="11955" xr2:uid="{7E0929F3-660F-4D06-9F37-0C0F51299436}"/>
  </bookViews>
  <sheets>
    <sheet name="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49" i="1" l="1"/>
  <c r="AM49" i="1"/>
  <c r="AL49" i="1"/>
  <c r="AK49" i="1"/>
  <c r="AJ49" i="1"/>
  <c r="AI49" i="1"/>
  <c r="AH49" i="1"/>
  <c r="AG49" i="1"/>
  <c r="AN46" i="1"/>
  <c r="AN44" i="1" s="1"/>
  <c r="AM46" i="1"/>
  <c r="AM44" i="1" s="1"/>
  <c r="AL46" i="1"/>
  <c r="AL44" i="1" s="1"/>
  <c r="AK46" i="1"/>
  <c r="AK44" i="1" s="1"/>
  <c r="AJ46" i="1"/>
  <c r="AJ44" i="1" s="1"/>
  <c r="AI46" i="1"/>
  <c r="AI44" i="1" s="1"/>
  <c r="AH46" i="1"/>
  <c r="AH44" i="1" s="1"/>
  <c r="AG46" i="1"/>
  <c r="AG44" i="1" s="1"/>
  <c r="AN40" i="1"/>
  <c r="AM40" i="1"/>
  <c r="AL40" i="1"/>
  <c r="AK40" i="1"/>
  <c r="AN37" i="1"/>
  <c r="AM37" i="1"/>
  <c r="AL37" i="1"/>
  <c r="AK37" i="1"/>
  <c r="AJ37" i="1"/>
  <c r="AI37" i="1"/>
  <c r="AH37" i="1"/>
  <c r="AG37" i="1"/>
  <c r="AN30" i="1"/>
  <c r="AN29" i="1" s="1"/>
  <c r="AN28" i="1" s="1"/>
  <c r="AM30" i="1"/>
  <c r="AM29" i="1" s="1"/>
  <c r="AM28" i="1" s="1"/>
  <c r="AL30" i="1"/>
  <c r="AL29" i="1" s="1"/>
  <c r="AL28" i="1" s="1"/>
  <c r="AK30" i="1"/>
  <c r="AK29" i="1" s="1"/>
  <c r="AK28" i="1" s="1"/>
  <c r="AJ30" i="1"/>
  <c r="AJ29" i="1" s="1"/>
  <c r="AJ28" i="1" s="1"/>
  <c r="AI30" i="1"/>
  <c r="AI29" i="1" s="1"/>
  <c r="AI28" i="1" s="1"/>
  <c r="AH30" i="1"/>
  <c r="AH29" i="1" s="1"/>
  <c r="AH28" i="1" s="1"/>
  <c r="AG30" i="1"/>
  <c r="AG29" i="1" s="1"/>
  <c r="AG28" i="1" s="1"/>
  <c r="AN23" i="1"/>
  <c r="AM23" i="1"/>
  <c r="AL23" i="1"/>
  <c r="AL22" i="1" s="1"/>
  <c r="AK23" i="1"/>
  <c r="AJ23" i="1"/>
  <c r="AJ22" i="1" s="1"/>
  <c r="AI23" i="1"/>
  <c r="AI22" i="1" s="1"/>
  <c r="AH23" i="1"/>
  <c r="AG23" i="1"/>
  <c r="AG22" i="1" s="1"/>
  <c r="AN22" i="1"/>
  <c r="AM22" i="1"/>
  <c r="AK22" i="1"/>
  <c r="AH22" i="1"/>
  <c r="AF49" i="1"/>
  <c r="AE49" i="1"/>
  <c r="AF46" i="1"/>
  <c r="AF44" i="1" s="1"/>
  <c r="AE46" i="1"/>
  <c r="AE44" i="1" s="1"/>
  <c r="AF37" i="1"/>
  <c r="AE37" i="1"/>
  <c r="AF30" i="1"/>
  <c r="AF29" i="1" s="1"/>
  <c r="AF28" i="1" s="1"/>
  <c r="AE30" i="1"/>
  <c r="AE29" i="1" s="1"/>
  <c r="AE28" i="1" s="1"/>
  <c r="AF23" i="1"/>
  <c r="AF22" i="1" s="1"/>
  <c r="AE23" i="1"/>
  <c r="AE22" i="1"/>
  <c r="AD49" i="1"/>
  <c r="AD46" i="1"/>
  <c r="AD44" i="1" s="1"/>
  <c r="AD37" i="1"/>
  <c r="AD30" i="1"/>
  <c r="AD29" i="1" s="1"/>
  <c r="AD28" i="1" s="1"/>
  <c r="AD23" i="1"/>
  <c r="AD22" i="1"/>
  <c r="AC49" i="1"/>
  <c r="AC46" i="1"/>
  <c r="AC44" i="1" s="1"/>
  <c r="AC37" i="1"/>
  <c r="AC30" i="1"/>
  <c r="AC29" i="1" s="1"/>
  <c r="AC28" i="1" s="1"/>
  <c r="AC23" i="1"/>
  <c r="AC22" i="1"/>
  <c r="K43" i="1" l="1"/>
  <c r="AL36" i="1"/>
  <c r="AI40" i="1"/>
  <c r="P38" i="1"/>
  <c r="K42" i="1"/>
  <c r="P43" i="1"/>
  <c r="K50" i="1"/>
  <c r="AC40" i="1"/>
  <c r="AC36" i="1" s="1"/>
  <c r="AC21" i="1" s="1"/>
  <c r="AC18" i="1" s="1"/>
  <c r="K38" i="1"/>
  <c r="P41" i="1"/>
  <c r="AG36" i="1"/>
  <c r="AG21" i="1" s="1"/>
  <c r="AG18" i="1" s="1"/>
  <c r="P47" i="1"/>
  <c r="AD40" i="1"/>
  <c r="AD36" i="1" s="1"/>
  <c r="AD21" i="1" s="1"/>
  <c r="AD18" i="1" s="1"/>
  <c r="AH40" i="1"/>
  <c r="AH36" i="1" s="1"/>
  <c r="AH21" i="1" s="1"/>
  <c r="AH18" i="1" s="1"/>
  <c r="AE40" i="1"/>
  <c r="AE36" i="1" s="1"/>
  <c r="AE21" i="1" s="1"/>
  <c r="AE18" i="1" s="1"/>
  <c r="AM36" i="1"/>
  <c r="AM21" i="1" s="1"/>
  <c r="AM18" i="1" s="1"/>
  <c r="AG40" i="1"/>
  <c r="AF40" i="1"/>
  <c r="AF36" i="1" s="1"/>
  <c r="AF21" i="1" s="1"/>
  <c r="AF18" i="1" s="1"/>
  <c r="K41" i="1"/>
  <c r="K47" i="1"/>
  <c r="P50" i="1"/>
  <c r="AN36" i="1"/>
  <c r="AN21" i="1" s="1"/>
  <c r="AN18" i="1" s="1"/>
  <c r="P42" i="1"/>
  <c r="AL21" i="1"/>
  <c r="AL18" i="1" s="1"/>
  <c r="AJ40" i="1"/>
  <c r="AJ36" i="1" s="1"/>
  <c r="AJ21" i="1" s="1"/>
  <c r="AJ18" i="1" s="1"/>
  <c r="AI36" i="1"/>
  <c r="AI21" i="1" s="1"/>
  <c r="AI18" i="1" s="1"/>
  <c r="AK36" i="1"/>
  <c r="AK21" i="1" s="1"/>
  <c r="AK18" i="1" s="1"/>
  <c r="T30" i="1"/>
  <c r="T29" i="1" s="1"/>
  <c r="T28" i="1" s="1"/>
  <c r="S30" i="1"/>
  <c r="S29" i="1" s="1"/>
  <c r="S28" i="1" s="1"/>
  <c r="R30" i="1"/>
  <c r="R29" i="1" s="1"/>
  <c r="R28" i="1" s="1"/>
  <c r="O30" i="1"/>
  <c r="O29" i="1" s="1"/>
  <c r="O28" i="1" s="1"/>
  <c r="N30" i="1"/>
  <c r="N29" i="1" s="1"/>
  <c r="N28" i="1" s="1"/>
  <c r="M30" i="1"/>
  <c r="M29" i="1" s="1"/>
  <c r="M28" i="1" s="1"/>
  <c r="P51" i="1"/>
  <c r="P48" i="1"/>
  <c r="P45" i="1"/>
  <c r="P39" i="1"/>
  <c r="P35" i="1"/>
  <c r="P34" i="1"/>
  <c r="P33" i="1"/>
  <c r="P32" i="1"/>
  <c r="P27" i="1"/>
  <c r="P26" i="1"/>
  <c r="P25" i="1"/>
  <c r="P24" i="1"/>
  <c r="P23" i="1"/>
  <c r="P22" i="1"/>
  <c r="P20" i="1"/>
  <c r="P19" i="1"/>
  <c r="T49" i="1"/>
  <c r="S49" i="1"/>
  <c r="R49" i="1"/>
  <c r="Q49" i="1"/>
  <c r="P49" i="1" s="1"/>
  <c r="Q46" i="1"/>
  <c r="T46" i="1"/>
  <c r="T44" i="1" s="1"/>
  <c r="S46" i="1"/>
  <c r="S44" i="1" s="1"/>
  <c r="R46" i="1"/>
  <c r="R44" i="1" s="1"/>
  <c r="T40" i="1"/>
  <c r="S40" i="1"/>
  <c r="R40" i="1"/>
  <c r="T37" i="1"/>
  <c r="S37" i="1"/>
  <c r="R37" i="1"/>
  <c r="Q37" i="1"/>
  <c r="T23" i="1"/>
  <c r="S23" i="1"/>
  <c r="R23" i="1"/>
  <c r="Q23" i="1"/>
  <c r="T22" i="1"/>
  <c r="S22" i="1"/>
  <c r="R22" i="1"/>
  <c r="Q22" i="1"/>
  <c r="O49" i="1"/>
  <c r="N49" i="1"/>
  <c r="M49" i="1"/>
  <c r="O46" i="1"/>
  <c r="O44" i="1" s="1"/>
  <c r="M46" i="1"/>
  <c r="M44" i="1" s="1"/>
  <c r="N46" i="1"/>
  <c r="N44" i="1" s="1"/>
  <c r="M40" i="1"/>
  <c r="N40" i="1"/>
  <c r="O40" i="1"/>
  <c r="O37" i="1"/>
  <c r="N37" i="1"/>
  <c r="M37" i="1"/>
  <c r="O23" i="1"/>
  <c r="O22" i="1" s="1"/>
  <c r="N23" i="1"/>
  <c r="N22" i="1" s="1"/>
  <c r="M23" i="1"/>
  <c r="M22" i="1" s="1"/>
  <c r="L30" i="1"/>
  <c r="AP50" i="1"/>
  <c r="AP49" i="1" s="1"/>
  <c r="AP47" i="1"/>
  <c r="AP46" i="1" s="1"/>
  <c r="AP44" i="1" s="1"/>
  <c r="AP43" i="1"/>
  <c r="AP42" i="1"/>
  <c r="AP41" i="1"/>
  <c r="AP38" i="1"/>
  <c r="AP37" i="1" s="1"/>
  <c r="AP31" i="1"/>
  <c r="AP30" i="1" s="1"/>
  <c r="AP29" i="1" s="1"/>
  <c r="AP28" i="1" s="1"/>
  <c r="AP23" i="1"/>
  <c r="AP22" i="1" s="1"/>
  <c r="AO50" i="1"/>
  <c r="AO49" i="1" s="1"/>
  <c r="AO47" i="1"/>
  <c r="AO46" i="1" s="1"/>
  <c r="AO44" i="1" s="1"/>
  <c r="AO43" i="1"/>
  <c r="AO42" i="1"/>
  <c r="AO41" i="1"/>
  <c r="AO38" i="1"/>
  <c r="AO37" i="1" s="1"/>
  <c r="AO31" i="1"/>
  <c r="AO30" i="1" s="1"/>
  <c r="AO29" i="1" s="1"/>
  <c r="AO28" i="1" s="1"/>
  <c r="AO23" i="1"/>
  <c r="AO22" i="1"/>
  <c r="AB49" i="1"/>
  <c r="AB46" i="1"/>
  <c r="AB44" i="1" s="1"/>
  <c r="AB37" i="1"/>
  <c r="AB30" i="1"/>
  <c r="AB29" i="1" s="1"/>
  <c r="AB28" i="1" s="1"/>
  <c r="AA30" i="1"/>
  <c r="AA29" i="1" s="1"/>
  <c r="AA28" i="1" s="1"/>
  <c r="AB23" i="1"/>
  <c r="AB22" i="1"/>
  <c r="AA49" i="1"/>
  <c r="AA46" i="1"/>
  <c r="AA44" i="1" s="1"/>
  <c r="AA37" i="1"/>
  <c r="AA23" i="1"/>
  <c r="AA22" i="1"/>
  <c r="L49" i="1"/>
  <c r="L46" i="1"/>
  <c r="L23" i="1"/>
  <c r="L22" i="1"/>
  <c r="K19" i="1"/>
  <c r="K20" i="1"/>
  <c r="K23" i="1"/>
  <c r="K24" i="1"/>
  <c r="K25" i="1"/>
  <c r="K26" i="1"/>
  <c r="K27" i="1"/>
  <c r="K32" i="1"/>
  <c r="K33" i="1"/>
  <c r="K34" i="1"/>
  <c r="K35" i="1"/>
  <c r="K39" i="1"/>
  <c r="K45" i="1"/>
  <c r="K48" i="1"/>
  <c r="K51" i="1"/>
  <c r="P46" i="1" l="1"/>
  <c r="P37" i="1"/>
  <c r="AO40" i="1"/>
  <c r="AO36" i="1" s="1"/>
  <c r="AO21" i="1" s="1"/>
  <c r="AO18" i="1" s="1"/>
  <c r="AP40" i="1"/>
  <c r="S36" i="1"/>
  <c r="T36" i="1"/>
  <c r="M36" i="1"/>
  <c r="M21" i="1" s="1"/>
  <c r="M18" i="1" s="1"/>
  <c r="O36" i="1"/>
  <c r="O21" i="1" s="1"/>
  <c r="O18" i="1" s="1"/>
  <c r="P31" i="1"/>
  <c r="S21" i="1"/>
  <c r="S18" i="1" s="1"/>
  <c r="Q44" i="1"/>
  <c r="P44" i="1" s="1"/>
  <c r="T21" i="1"/>
  <c r="T18" i="1" s="1"/>
  <c r="R36" i="1"/>
  <c r="R21" i="1" s="1"/>
  <c r="R18" i="1" s="1"/>
  <c r="Q30" i="1"/>
  <c r="P30" i="1" s="1"/>
  <c r="Q40" i="1"/>
  <c r="P40" i="1" s="1"/>
  <c r="N36" i="1"/>
  <c r="N21" i="1" s="1"/>
  <c r="N18" i="1" s="1"/>
  <c r="K49" i="1"/>
  <c r="K22" i="1"/>
  <c r="AP36" i="1"/>
  <c r="AP21" i="1" s="1"/>
  <c r="AP18" i="1" s="1"/>
  <c r="AB40" i="1"/>
  <c r="AB36" i="1" s="1"/>
  <c r="AB21" i="1" s="1"/>
  <c r="AB18" i="1" s="1"/>
  <c r="AA40" i="1"/>
  <c r="AA36" i="1" s="1"/>
  <c r="AA21" i="1" s="1"/>
  <c r="AA18" i="1" s="1"/>
  <c r="L44" i="1"/>
  <c r="K44" i="1" s="1"/>
  <c r="K46" i="1"/>
  <c r="L29" i="1"/>
  <c r="K30" i="1"/>
  <c r="L37" i="1"/>
  <c r="L40" i="1"/>
  <c r="K40" i="1" s="1"/>
  <c r="K31" i="1"/>
  <c r="Q36" i="1" l="1"/>
  <c r="P36" i="1" s="1"/>
  <c r="Q29" i="1"/>
  <c r="P29" i="1" s="1"/>
  <c r="L28" i="1"/>
  <c r="K29" i="1"/>
  <c r="L36" i="1"/>
  <c r="K36" i="1" s="1"/>
  <c r="K37" i="1"/>
  <c r="Q28" i="1" l="1"/>
  <c r="P28" i="1" s="1"/>
  <c r="K28" i="1"/>
  <c r="L21" i="1"/>
  <c r="Q21" i="1" l="1"/>
  <c r="P21" i="1" s="1"/>
  <c r="K21" i="1"/>
  <c r="L18" i="1"/>
  <c r="K18" i="1" s="1"/>
  <c r="Q18" i="1" l="1"/>
  <c r="P18" i="1" s="1"/>
</calcChain>
</file>

<file path=xl/sharedStrings.xml><?xml version="1.0" encoding="utf-8"?>
<sst xmlns="http://schemas.openxmlformats.org/spreadsheetml/2006/main" count="977" uniqueCount="123">
  <si>
    <t>Приложение  № 3</t>
  </si>
  <si>
    <t>к приказу Минэнерго России</t>
  </si>
  <si>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</si>
  <si>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</si>
  <si>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</si>
  <si>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</si>
  <si>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</si>
  <si>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</si>
  <si>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</si>
  <si>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</si>
  <si>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</si>
  <si>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</si>
  <si>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</si>
  <si>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</si>
  <si>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</si>
  <si>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</si>
  <si>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</si>
  <si>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</si>
  <si>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План на 01.01.года (N-1)</t>
  </si>
  <si>
    <t>План 
на 01.01.года X</t>
  </si>
  <si>
    <t>Предложение по корректировке утвержденного плана 
на 01.01.года X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</si>
  <si>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</si>
  <si>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</si>
  <si>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</si>
  <si>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</si>
  <si>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</si>
  <si>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</si>
  <si>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</si>
  <si>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</si>
  <si>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</si>
  <si>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29.1</t>
  </si>
  <si>
    <t>29.2</t>
  </si>
  <si>
    <t>29.3</t>
  </si>
  <si>
    <t>29.4</t>
  </si>
  <si>
    <t>29.5</t>
  </si>
  <si>
    <t>29.6</t>
  </si>
  <si>
    <t>1</t>
  </si>
  <si>
    <t>Ульяновская область</t>
  </si>
  <si>
    <t>Г</t>
  </si>
  <si>
    <t>нд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</si>
  <si>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</si>
  <si>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</si>
  <si>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</si>
  <si>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</si>
  <si>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</si>
  <si>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</si>
  <si>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</si>
  <si>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</si>
  <si>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</si>
  <si>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</si>
  <si>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</si>
  <si>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</si>
  <si>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</si>
  <si>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Реконструкция прочих объектов основных средств всего, в том числе: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</si>
  <si>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</si>
  <si>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</si>
  <si>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</si>
  <si>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</si>
  <si>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</si>
  <si>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</si>
  <si>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</si>
  <si>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</si>
  <si>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</si>
  <si>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</si>
  <si>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Энергосбережение</t>
  </si>
  <si>
    <t>L_3.04_ENERGOSB</t>
  </si>
  <si>
    <t>1.3.2.1.2</t>
  </si>
  <si>
    <t>Модернизация, техническое перевооружение прочих объектов основных средств всего, в том числе: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</si>
  <si>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</si>
  <si>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</si>
  <si>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</si>
  <si>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</si>
  <si>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</si>
  <si>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</si>
  <si>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</si>
  <si>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</si>
  <si>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</si>
  <si>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</si>
  <si>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Приобретение объектов недвижимости для центров обслуживания клиентов (ЦОК)</t>
  </si>
  <si>
    <t>L_3.03_COK.POK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</si>
  <si>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</si>
  <si>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</si>
  <si>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</si>
  <si>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</si>
  <si>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Приобретение вычислительной и организационной техники</t>
  </si>
  <si>
    <t>L_3.01_VTIOT</t>
  </si>
  <si>
    <t>Приобретение автотранспорта</t>
  </si>
  <si>
    <t>L_3.02_AVTO</t>
  </si>
  <si>
    <t>Создание интеллектуальной системы учета электрической энергии</t>
  </si>
  <si>
    <t>L_3.05_ISUEE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</si>
  <si>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</si>
  <si>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</si>
  <si>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</si>
  <si>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</si>
  <si>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</si>
  <si>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</si>
  <si>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Приобретение программного обеспечения для осуществления энергосбытовой деятельности</t>
  </si>
  <si>
    <t>O_3.08_SOFT</t>
  </si>
  <si>
    <t>1.3.4</t>
  </si>
  <si>
    <t>Покупка земельных участков для целей реализации инвестиционных проектов, всего, в том числе:</t>
  </si>
  <si>
    <t>1.3.5</t>
  </si>
  <si>
    <t>Прочие инвестиционные проекты, всего, в том числе:</t>
  </si>
  <si>
    <t>Мероприятия по исполнению требований федерального законодательства</t>
  </si>
  <si>
    <t>O_3.06_OOOS</t>
  </si>
  <si>
    <t>1.4</t>
  </si>
  <si>
    <t>Иные инвестиционные проекты, всего, в том числе:</t>
  </si>
  <si>
    <t xml:space="preserve">Фактический объем финансирования на 01.01.2023 года, млн рублей 
(с НДС) </t>
  </si>
  <si>
    <t>Утвержденный план</t>
  </si>
  <si>
    <t>Факт</t>
  </si>
  <si>
    <t>Освоение капитальных вложений 2023 года, млн рублей (без НДС)</t>
  </si>
  <si>
    <t>2024 год</t>
  </si>
  <si>
    <t>Предложение по корректировке плана</t>
  </si>
  <si>
    <t>2025 год</t>
  </si>
  <si>
    <t>2026 год</t>
  </si>
  <si>
    <t>2027 год</t>
  </si>
  <si>
    <t>2028 год</t>
  </si>
  <si>
    <t>2029 год</t>
  </si>
  <si>
    <t>от 5 мая 2016 г. № 380</t>
  </si>
  <si>
    <t>Финансирование инвестиционной программы АО "Ульяновскэнерго" на 2024 год не в полном объеме учтено Агентством по регулированию цен и тарифов Ульяновской области при утверждении сбытовых надбавок на 2024 год. Источник "Амортизация" был скорректирован до 12,5 млн. руб. (заявлено АО "Ульяновскэнерго" 37 млн. руб, в т.ч. 18,8 млн. руб. в качестве источника финансирования утвержденной инвестиционной программы 2024 года).</t>
  </si>
  <si>
    <t>Отказ от реализации с перераспределением средств по другим титулам в рамках утвержденной инвестиционной программы 2022-2024 годов в отношении 2023 года.</t>
  </si>
  <si>
    <t>Инвестиционная программа Акционерное общество "Ульяновскэнерго"</t>
  </si>
  <si>
    <t>Год раскрытия информации: 2024 год</t>
  </si>
  <si>
    <t>Утвержденные плановые значения показателей приведены в соответствии с: Распоряжение Министерства энергетики, жилищно-коммунального комплекса и городской среды Ульяновской области от 29.10.2021 года № 228-од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</si>
</sst>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57">
    <xf numFmtId="0" fontId="0" fillId="0" borderId="0" xfId="0"/>
    <xf numFmtId="0" fontId="1" fillId="0" borderId="0" xfId="0" applyFont="1" applyFill="1"/>
    <xf numFmtId="0" fontId="2" fillId="0" borderId="0" xfId="1" applyFont="1" applyAlignment="1">
      <alignment horizontal="right" vertical="center"/>
    </xf>
    <xf numFmtId="0" fontId="1" fillId="0" borderId="0" xfId="0" applyFont="1"/>
    <xf numFmtId="0" fontId="2" fillId="0" borderId="0" xfId="1" applyFont="1" applyAlignment="1">
      <alignment horizontal="right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6" fillId="0" borderId="0" xfId="2" applyFont="1" applyAlignment="1">
      <alignment vertical="center"/>
    </xf>
    <xf numFmtId="0" fontId="7" fillId="0" borderId="0" xfId="2" applyFont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1" fontId="8" fillId="0" borderId="0" xfId="0" applyNumberFormat="1" applyFont="1" applyFill="1" applyBorder="1" applyAlignment="1">
      <alignment vertical="top"/>
    </xf>
    <xf numFmtId="0" fontId="1" fillId="0" borderId="12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2" xfId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7" fillId="0" borderId="2" xfId="2" applyNumberFormat="1" applyFont="1" applyBorder="1" applyAlignment="1">
      <alignment horizontal="left" vertical="center"/>
    </xf>
    <xf numFmtId="0" fontId="7" fillId="0" borderId="2" xfId="2" applyFont="1" applyBorder="1" applyAlignment="1">
      <alignment horizontal="left" vertical="center" wrapText="1"/>
    </xf>
    <xf numFmtId="0" fontId="7" fillId="0" borderId="2" xfId="2" applyFont="1" applyBorder="1" applyAlignment="1">
      <alignment horizontal="left" vertical="center" indent="1"/>
    </xf>
    <xf numFmtId="0" fontId="1" fillId="0" borderId="2" xfId="0" applyFont="1" applyFill="1" applyBorder="1" applyAlignment="1">
      <alignment horizontal="center" vertical="center"/>
    </xf>
    <xf numFmtId="0" fontId="7" fillId="0" borderId="2" xfId="2" applyFont="1" applyBorder="1" applyAlignment="1">
      <alignment horizontal="left" vertical="center" wrapText="1" indent="1"/>
    </xf>
    <xf numFmtId="0" fontId="7" fillId="0" borderId="2" xfId="2" applyFont="1" applyBorder="1" applyAlignment="1">
      <alignment horizontal="left" vertical="center" wrapText="1" indent="2"/>
    </xf>
    <xf numFmtId="0" fontId="7" fillId="0" borderId="2" xfId="2" applyFont="1" applyBorder="1" applyAlignment="1">
      <alignment horizontal="left" vertical="center" wrapText="1" indent="3"/>
    </xf>
    <xf numFmtId="0" fontId="7" fillId="0" borderId="2" xfId="2" applyFont="1" applyBorder="1" applyAlignment="1">
      <alignment horizontal="left" vertical="center" wrapText="1" indent="4"/>
    </xf>
    <xf numFmtId="0" fontId="7" fillId="0" borderId="2" xfId="2" applyFont="1" applyBorder="1" applyAlignment="1">
      <alignment horizontal="left" vertical="center" wrapText="1" indent="5"/>
    </xf>
    <xf numFmtId="0" fontId="0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5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1" fontId="8" fillId="0" borderId="1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3" xfId="1" xr:uid="{74D879D6-2AFC-43BD-BAB4-CB809497A2E1}"/>
    <cellStyle name="Обычный 7" xfId="2" xr:uid="{5ADE2614-2480-4C34-BA71-7DFDBBCE3AF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DAE75-2631-44BC-8516-0DEED7F5A465}">
  <sheetPr>
    <tabColor rgb="FF92D050"/>
    <pageSetUpPr fitToPage="1"/>
  </sheetPr>
  <dimension ref="A1:BX51"/>
  <sheetViews>
    <sheetView tabSelected="1" zoomScale="55" zoomScaleNormal="55" zoomScaleSheetLayoutView="80" workbookViewId="0">
      <selection activeCell="A6" sqref="A6:AQ6"/>
    </sheetView>
  </sheetViews>
  <sheetFormatPr defaultRowHeight="15.75" x14ac:dyDescent="0.25"/>
  <cols>
    <col min="1" max="1" width="10.875" style="3" customWidth="1"/>
    <col min="2" max="2" width="36.875" style="3" bestFit="1" customWidth="1"/>
    <col min="3" max="3" width="22.375" style="3" bestFit="1" customWidth="1"/>
    <col min="4" max="5" width="9.25" style="3" customWidth="1"/>
    <col min="6" max="9" width="15" style="3" customWidth="1"/>
    <col min="10" max="10" width="19" style="3" customWidth="1"/>
    <col min="11" max="11" width="10.25" style="3" customWidth="1"/>
    <col min="12" max="20" width="10.25" style="1" customWidth="1"/>
    <col min="21" max="21" width="11.25" style="1" customWidth="1"/>
    <col min="22" max="22" width="12.375" style="1" customWidth="1"/>
    <col min="23" max="23" width="11.75" style="1" customWidth="1"/>
    <col min="24" max="24" width="12.25" style="1" customWidth="1"/>
    <col min="25" max="25" width="13.75" style="1" customWidth="1"/>
    <col min="26" max="26" width="15.375" style="1" customWidth="1"/>
    <col min="27" max="27" width="14.125" style="1" customWidth="1"/>
    <col min="28" max="28" width="15.875" style="1" customWidth="1"/>
    <col min="29" max="42" width="16.625" style="1" customWidth="1"/>
    <col min="43" max="43" width="78.125" style="1" customWidth="1"/>
    <col min="44" max="44" width="7.25" style="1" customWidth="1"/>
    <col min="45" max="45" width="12.375" style="1" customWidth="1"/>
    <col min="46" max="46" width="10.375" style="1" bestFit="1" customWidth="1"/>
    <col min="47" max="47" width="6" style="3" customWidth="1"/>
    <col min="48" max="48" width="8.375" style="3" customWidth="1"/>
    <col min="49" max="49" width="5.625" style="3" customWidth="1"/>
    <col min="50" max="50" width="7.375" style="3" customWidth="1"/>
    <col min="51" max="51" width="10" style="3" customWidth="1"/>
    <col min="52" max="52" width="7.875" style="3" customWidth="1"/>
    <col min="53" max="53" width="6.75" style="3" customWidth="1"/>
    <col min="54" max="54" width="9" style="3" customWidth="1"/>
    <col min="55" max="55" width="6.125" style="3" customWidth="1"/>
    <col min="56" max="56" width="6.75" style="3" customWidth="1"/>
    <col min="57" max="57" width="9.375" style="3" customWidth="1"/>
    <col min="58" max="58" width="7.375" style="3" customWidth="1"/>
    <col min="59" max="65" width="7.25" style="3" customWidth="1"/>
    <col min="66" max="66" width="8.625" style="3" customWidth="1"/>
    <col min="67" max="67" width="6.125" style="3" customWidth="1"/>
    <col min="68" max="68" width="6.875" style="3" customWidth="1"/>
    <col min="69" max="69" width="9.625" style="3" customWidth="1"/>
    <col min="70" max="70" width="6.75" style="3" customWidth="1"/>
    <col min="71" max="71" width="7.75" style="3" customWidth="1"/>
    <col min="72" max="16384" width="9" style="3"/>
  </cols>
  <sheetData>
    <row r="1" spans="1:76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AQ1" s="2" t="s">
        <v>0</v>
      </c>
      <c r="AU1" s="1"/>
      <c r="AV1" s="1"/>
      <c r="AW1" s="1"/>
      <c r="AX1" s="1"/>
      <c r="AY1" s="1"/>
    </row>
    <row r="2" spans="1:76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AQ2" s="4" t="s">
        <v>1</v>
      </c>
      <c r="AU2" s="1"/>
      <c r="AV2" s="1"/>
      <c r="AW2" s="1"/>
      <c r="AX2" s="1"/>
      <c r="AY2" s="1"/>
    </row>
    <row r="3" spans="1:76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AP3" s="3"/>
      <c r="AQ3" s="4" t="s">
        <v>117</v>
      </c>
      <c r="AU3" s="1"/>
      <c r="AV3" s="1"/>
      <c r="AW3" s="1"/>
      <c r="AX3" s="1"/>
      <c r="AY3" s="1"/>
    </row>
    <row r="4" spans="1:76" ht="18.75" x14ac:dyDescent="0.3">
      <c r="A4" s="32" t="s">
        <v>2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U4" s="1"/>
      <c r="AV4" s="1"/>
      <c r="AW4" s="1"/>
      <c r="AX4" s="1"/>
      <c r="AY4" s="1"/>
    </row>
    <row r="5" spans="1:76" ht="18.75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</row>
    <row r="6" spans="1:76" ht="18.75" x14ac:dyDescent="0.25">
      <c r="A6" s="33" t="s">
        <v>120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</row>
    <row r="7" spans="1:76" x14ac:dyDescent="0.25">
      <c r="A7" s="34" t="s">
        <v>3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</row>
    <row r="8" spans="1:76" ht="18.75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AP8" s="4"/>
      <c r="AU8" s="1"/>
      <c r="AV8" s="1"/>
      <c r="AW8" s="1"/>
      <c r="AX8" s="1"/>
      <c r="AY8" s="1"/>
    </row>
    <row r="9" spans="1:76" ht="18.75" x14ac:dyDescent="0.3">
      <c r="A9" s="35" t="s">
        <v>121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</row>
    <row r="10" spans="1:76" ht="18.75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</row>
    <row r="11" spans="1:76" ht="18.75" x14ac:dyDescent="0.3">
      <c r="A11" s="35" t="s">
        <v>122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</row>
    <row r="12" spans="1:76" x14ac:dyDescent="0.25">
      <c r="A12" s="31" t="s">
        <v>4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</row>
    <row r="13" spans="1:76" ht="15.75" customHeight="1" x14ac:dyDescent="0.25">
      <c r="A13" s="36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1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</row>
    <row r="14" spans="1:76" ht="72.75" customHeight="1" x14ac:dyDescent="0.25">
      <c r="A14" s="37" t="s">
        <v>5</v>
      </c>
      <c r="B14" s="37" t="s">
        <v>6</v>
      </c>
      <c r="C14" s="37" t="s">
        <v>7</v>
      </c>
      <c r="D14" s="38" t="s">
        <v>8</v>
      </c>
      <c r="E14" s="38" t="s">
        <v>9</v>
      </c>
      <c r="F14" s="37" t="s">
        <v>10</v>
      </c>
      <c r="G14" s="37"/>
      <c r="H14" s="39" t="s">
        <v>11</v>
      </c>
      <c r="I14" s="39"/>
      <c r="J14" s="40" t="s">
        <v>106</v>
      </c>
      <c r="K14" s="43" t="s">
        <v>12</v>
      </c>
      <c r="L14" s="44"/>
      <c r="M14" s="44"/>
      <c r="N14" s="44"/>
      <c r="O14" s="44"/>
      <c r="P14" s="44"/>
      <c r="Q14" s="44"/>
      <c r="R14" s="44"/>
      <c r="S14" s="44"/>
      <c r="T14" s="45"/>
      <c r="U14" s="43" t="s">
        <v>13</v>
      </c>
      <c r="V14" s="44"/>
      <c r="W14" s="44"/>
      <c r="X14" s="44"/>
      <c r="Y14" s="44"/>
      <c r="Z14" s="45"/>
      <c r="AA14" s="46" t="s">
        <v>109</v>
      </c>
      <c r="AB14" s="47"/>
      <c r="AC14" s="43" t="s">
        <v>14</v>
      </c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50" t="s">
        <v>15</v>
      </c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</row>
    <row r="15" spans="1:76" ht="66" customHeight="1" x14ac:dyDescent="0.25">
      <c r="A15" s="37"/>
      <c r="B15" s="37"/>
      <c r="C15" s="37"/>
      <c r="D15" s="38"/>
      <c r="E15" s="38"/>
      <c r="F15" s="37"/>
      <c r="G15" s="37"/>
      <c r="H15" s="39"/>
      <c r="I15" s="39"/>
      <c r="J15" s="41"/>
      <c r="K15" s="43" t="s">
        <v>16</v>
      </c>
      <c r="L15" s="44"/>
      <c r="M15" s="44"/>
      <c r="N15" s="44"/>
      <c r="O15" s="45"/>
      <c r="P15" s="43" t="s">
        <v>17</v>
      </c>
      <c r="Q15" s="44"/>
      <c r="R15" s="44"/>
      <c r="S15" s="44"/>
      <c r="T15" s="45"/>
      <c r="U15" s="37" t="s">
        <v>18</v>
      </c>
      <c r="V15" s="37"/>
      <c r="W15" s="43" t="s">
        <v>19</v>
      </c>
      <c r="X15" s="45"/>
      <c r="Y15" s="37" t="s">
        <v>20</v>
      </c>
      <c r="Z15" s="37"/>
      <c r="AA15" s="48"/>
      <c r="AB15" s="49"/>
      <c r="AC15" s="53" t="s">
        <v>110</v>
      </c>
      <c r="AD15" s="54"/>
      <c r="AE15" s="53" t="s">
        <v>112</v>
      </c>
      <c r="AF15" s="54"/>
      <c r="AG15" s="53" t="s">
        <v>113</v>
      </c>
      <c r="AH15" s="54"/>
      <c r="AI15" s="53" t="s">
        <v>114</v>
      </c>
      <c r="AJ15" s="54"/>
      <c r="AK15" s="53" t="s">
        <v>115</v>
      </c>
      <c r="AL15" s="54"/>
      <c r="AM15" s="53" t="s">
        <v>116</v>
      </c>
      <c r="AN15" s="54"/>
      <c r="AO15" s="55" t="s">
        <v>16</v>
      </c>
      <c r="AP15" s="56" t="s">
        <v>21</v>
      </c>
      <c r="AQ15" s="5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</row>
    <row r="16" spans="1:76" ht="135" customHeight="1" x14ac:dyDescent="0.25">
      <c r="A16" s="37"/>
      <c r="B16" s="37"/>
      <c r="C16" s="37"/>
      <c r="D16" s="38"/>
      <c r="E16" s="38"/>
      <c r="F16" s="12" t="s">
        <v>16</v>
      </c>
      <c r="G16" s="12" t="s">
        <v>21</v>
      </c>
      <c r="H16" s="13" t="s">
        <v>22</v>
      </c>
      <c r="I16" s="13" t="s">
        <v>21</v>
      </c>
      <c r="J16" s="42"/>
      <c r="K16" s="14" t="s">
        <v>23</v>
      </c>
      <c r="L16" s="14" t="s">
        <v>24</v>
      </c>
      <c r="M16" s="14" t="s">
        <v>25</v>
      </c>
      <c r="N16" s="15" t="s">
        <v>26</v>
      </c>
      <c r="O16" s="15" t="s">
        <v>27</v>
      </c>
      <c r="P16" s="14" t="s">
        <v>23</v>
      </c>
      <c r="Q16" s="14" t="s">
        <v>24</v>
      </c>
      <c r="R16" s="14" t="s">
        <v>25</v>
      </c>
      <c r="S16" s="15" t="s">
        <v>26</v>
      </c>
      <c r="T16" s="15" t="s">
        <v>27</v>
      </c>
      <c r="U16" s="14" t="s">
        <v>28</v>
      </c>
      <c r="V16" s="14" t="s">
        <v>29</v>
      </c>
      <c r="W16" s="14" t="s">
        <v>28</v>
      </c>
      <c r="X16" s="14" t="s">
        <v>29</v>
      </c>
      <c r="Y16" s="14" t="s">
        <v>28</v>
      </c>
      <c r="Z16" s="14" t="s">
        <v>29</v>
      </c>
      <c r="AA16" s="27" t="s">
        <v>107</v>
      </c>
      <c r="AB16" s="27" t="s">
        <v>108</v>
      </c>
      <c r="AC16" s="27" t="s">
        <v>107</v>
      </c>
      <c r="AD16" s="27" t="s">
        <v>21</v>
      </c>
      <c r="AE16" s="27" t="s">
        <v>16</v>
      </c>
      <c r="AF16" s="27" t="s">
        <v>111</v>
      </c>
      <c r="AG16" s="27" t="s">
        <v>16</v>
      </c>
      <c r="AH16" s="27" t="s">
        <v>111</v>
      </c>
      <c r="AI16" s="27" t="s">
        <v>16</v>
      </c>
      <c r="AJ16" s="27" t="s">
        <v>111</v>
      </c>
      <c r="AK16" s="27" t="s">
        <v>16</v>
      </c>
      <c r="AL16" s="27" t="s">
        <v>111</v>
      </c>
      <c r="AM16" s="27" t="s">
        <v>16</v>
      </c>
      <c r="AN16" s="27" t="s">
        <v>111</v>
      </c>
      <c r="AO16" s="37"/>
      <c r="AP16" s="39"/>
      <c r="AQ16" s="52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</row>
    <row r="17" spans="1:76" ht="19.5" customHeight="1" x14ac:dyDescent="0.25">
      <c r="A17" s="16">
        <v>1</v>
      </c>
      <c r="B17" s="16">
        <v>2</v>
      </c>
      <c r="C17" s="16">
        <v>3</v>
      </c>
      <c r="D17" s="16">
        <v>4</v>
      </c>
      <c r="E17" s="16">
        <v>5</v>
      </c>
      <c r="F17" s="16">
        <v>6</v>
      </c>
      <c r="G17" s="16">
        <v>7</v>
      </c>
      <c r="H17" s="16">
        <v>8</v>
      </c>
      <c r="I17" s="16">
        <v>9</v>
      </c>
      <c r="J17" s="16">
        <v>10</v>
      </c>
      <c r="K17" s="16">
        <v>11</v>
      </c>
      <c r="L17" s="16">
        <v>12</v>
      </c>
      <c r="M17" s="16">
        <v>13</v>
      </c>
      <c r="N17" s="16">
        <v>14</v>
      </c>
      <c r="O17" s="16">
        <v>15</v>
      </c>
      <c r="P17" s="16">
        <v>16</v>
      </c>
      <c r="Q17" s="16">
        <v>17</v>
      </c>
      <c r="R17" s="16">
        <v>18</v>
      </c>
      <c r="S17" s="16">
        <v>19</v>
      </c>
      <c r="T17" s="16">
        <v>20</v>
      </c>
      <c r="U17" s="16">
        <v>21</v>
      </c>
      <c r="V17" s="16">
        <v>22</v>
      </c>
      <c r="W17" s="16">
        <v>23</v>
      </c>
      <c r="X17" s="16">
        <v>24</v>
      </c>
      <c r="Y17" s="16">
        <v>25</v>
      </c>
      <c r="Z17" s="16">
        <v>26</v>
      </c>
      <c r="AA17" s="16">
        <v>27</v>
      </c>
      <c r="AB17" s="16">
        <v>28</v>
      </c>
      <c r="AC17" s="17" t="s">
        <v>30</v>
      </c>
      <c r="AD17" s="17" t="s">
        <v>31</v>
      </c>
      <c r="AE17" s="17" t="s">
        <v>32</v>
      </c>
      <c r="AF17" s="17" t="s">
        <v>33</v>
      </c>
      <c r="AG17" s="17" t="s">
        <v>32</v>
      </c>
      <c r="AH17" s="17" t="s">
        <v>33</v>
      </c>
      <c r="AI17" s="17" t="s">
        <v>32</v>
      </c>
      <c r="AJ17" s="17" t="s">
        <v>33</v>
      </c>
      <c r="AK17" s="17" t="s">
        <v>32</v>
      </c>
      <c r="AL17" s="17" t="s">
        <v>33</v>
      </c>
      <c r="AM17" s="17" t="s">
        <v>34</v>
      </c>
      <c r="AN17" s="17" t="s">
        <v>35</v>
      </c>
      <c r="AO17" s="16">
        <v>30</v>
      </c>
      <c r="AP17" s="16">
        <v>31</v>
      </c>
      <c r="AQ17" s="16">
        <v>32</v>
      </c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</row>
    <row r="18" spans="1:76" x14ac:dyDescent="0.25">
      <c r="A18" s="18" t="s">
        <v>36</v>
      </c>
      <c r="B18" s="19" t="s">
        <v>37</v>
      </c>
      <c r="C18" s="20" t="s">
        <v>38</v>
      </c>
      <c r="D18" s="21" t="s">
        <v>39</v>
      </c>
      <c r="E18" s="21" t="s">
        <v>39</v>
      </c>
      <c r="F18" s="21" t="s">
        <v>39</v>
      </c>
      <c r="G18" s="21" t="s">
        <v>39</v>
      </c>
      <c r="H18" s="21" t="s">
        <v>39</v>
      </c>
      <c r="I18" s="21" t="s">
        <v>39</v>
      </c>
      <c r="J18" s="21" t="s">
        <v>39</v>
      </c>
      <c r="K18" s="30">
        <f>SUM(L18:O18)</f>
        <v>2119.2062987520999</v>
      </c>
      <c r="L18" s="28">
        <f t="shared" ref="L18:O18" si="0">L21</f>
        <v>0</v>
      </c>
      <c r="M18" s="28">
        <f t="shared" si="0"/>
        <v>8.9454817946000009</v>
      </c>
      <c r="N18" s="28">
        <f t="shared" si="0"/>
        <v>1931.6010479741667</v>
      </c>
      <c r="O18" s="28">
        <f t="shared" si="0"/>
        <v>178.65976898333332</v>
      </c>
      <c r="P18" s="30">
        <f>SUM(Q18:T18)</f>
        <v>2112.8713232799996</v>
      </c>
      <c r="Q18" s="28">
        <f t="shared" ref="Q18:T18" si="1">Q21</f>
        <v>0</v>
      </c>
      <c r="R18" s="28">
        <f t="shared" si="1"/>
        <v>2.6087981299999998</v>
      </c>
      <c r="S18" s="28">
        <f t="shared" si="1"/>
        <v>1928.5530796599999</v>
      </c>
      <c r="T18" s="28">
        <f t="shared" si="1"/>
        <v>181.70944548999998</v>
      </c>
      <c r="U18" s="21" t="s">
        <v>39</v>
      </c>
      <c r="V18" s="21" t="s">
        <v>39</v>
      </c>
      <c r="W18" s="21" t="s">
        <v>39</v>
      </c>
      <c r="X18" s="21" t="s">
        <v>39</v>
      </c>
      <c r="Y18" s="21" t="s">
        <v>39</v>
      </c>
      <c r="Z18" s="21" t="s">
        <v>39</v>
      </c>
      <c r="AA18" s="28">
        <f t="shared" ref="AA18" si="2">AA21</f>
        <v>158.63018960046665</v>
      </c>
      <c r="AB18" s="28">
        <f t="shared" ref="AB18:AC18" si="3">AB21</f>
        <v>158.66010677500003</v>
      </c>
      <c r="AC18" s="28">
        <f t="shared" si="3"/>
        <v>217.18612653210002</v>
      </c>
      <c r="AD18" s="28">
        <f t="shared" ref="AD18:AE18" si="4">AD21</f>
        <v>210.85115106000003</v>
      </c>
      <c r="AE18" s="28">
        <f t="shared" si="4"/>
        <v>334.56444413999998</v>
      </c>
      <c r="AF18" s="28">
        <f t="shared" ref="AF18:AG18" si="5">AF21</f>
        <v>334.56444413999998</v>
      </c>
      <c r="AG18" s="28">
        <f t="shared" si="5"/>
        <v>272.63863964999996</v>
      </c>
      <c r="AH18" s="28">
        <f t="shared" ref="AH18:AN18" si="6">AH21</f>
        <v>272.63863964999996</v>
      </c>
      <c r="AI18" s="28">
        <f t="shared" si="6"/>
        <v>371.25348321999991</v>
      </c>
      <c r="AJ18" s="28">
        <f t="shared" si="6"/>
        <v>371.25348321999991</v>
      </c>
      <c r="AK18" s="28">
        <f t="shared" si="6"/>
        <v>479.02486259999984</v>
      </c>
      <c r="AL18" s="28">
        <f t="shared" si="6"/>
        <v>479.02486259999984</v>
      </c>
      <c r="AM18" s="28">
        <f t="shared" si="6"/>
        <v>444.53874260999993</v>
      </c>
      <c r="AN18" s="28">
        <f t="shared" si="6"/>
        <v>444.53874260999993</v>
      </c>
      <c r="AO18" s="28">
        <f t="shared" ref="AO18:AP18" si="7">AO21</f>
        <v>2119.2062987520994</v>
      </c>
      <c r="AP18" s="28">
        <f t="shared" si="7"/>
        <v>2112.8713232799996</v>
      </c>
      <c r="AQ18" s="21" t="s">
        <v>39</v>
      </c>
    </row>
    <row r="19" spans="1:76" ht="78.75" x14ac:dyDescent="0.25">
      <c r="A19" s="18" t="s">
        <v>40</v>
      </c>
      <c r="B19" s="22" t="s">
        <v>41</v>
      </c>
      <c r="C19" s="20" t="s">
        <v>38</v>
      </c>
      <c r="D19" s="21" t="s">
        <v>39</v>
      </c>
      <c r="E19" s="21" t="s">
        <v>39</v>
      </c>
      <c r="F19" s="21" t="s">
        <v>39</v>
      </c>
      <c r="G19" s="21" t="s">
        <v>39</v>
      </c>
      <c r="H19" s="21" t="s">
        <v>39</v>
      </c>
      <c r="I19" s="21" t="s">
        <v>39</v>
      </c>
      <c r="J19" s="21" t="s">
        <v>39</v>
      </c>
      <c r="K19" s="30">
        <f t="shared" ref="K19:K51" si="8">SUM(L19:O19)</f>
        <v>0</v>
      </c>
      <c r="L19" s="28" t="s">
        <v>39</v>
      </c>
      <c r="M19" s="28" t="s">
        <v>39</v>
      </c>
      <c r="N19" s="28" t="s">
        <v>39</v>
      </c>
      <c r="O19" s="28" t="s">
        <v>39</v>
      </c>
      <c r="P19" s="30">
        <f t="shared" ref="P19:P51" si="9">SUM(Q19:T19)</f>
        <v>0</v>
      </c>
      <c r="Q19" s="28" t="s">
        <v>39</v>
      </c>
      <c r="R19" s="28" t="s">
        <v>39</v>
      </c>
      <c r="S19" s="28" t="s">
        <v>39</v>
      </c>
      <c r="T19" s="28" t="s">
        <v>39</v>
      </c>
      <c r="U19" s="21" t="s">
        <v>39</v>
      </c>
      <c r="V19" s="21" t="s">
        <v>39</v>
      </c>
      <c r="W19" s="21" t="s">
        <v>39</v>
      </c>
      <c r="X19" s="21" t="s">
        <v>39</v>
      </c>
      <c r="Y19" s="21" t="s">
        <v>39</v>
      </c>
      <c r="Z19" s="21" t="s">
        <v>39</v>
      </c>
      <c r="AA19" s="28" t="s">
        <v>39</v>
      </c>
      <c r="AB19" s="28" t="s">
        <v>39</v>
      </c>
      <c r="AC19" s="28" t="s">
        <v>39</v>
      </c>
      <c r="AD19" s="28" t="s">
        <v>39</v>
      </c>
      <c r="AE19" s="28" t="s">
        <v>39</v>
      </c>
      <c r="AF19" s="28" t="s">
        <v>39</v>
      </c>
      <c r="AG19" s="28" t="s">
        <v>39</v>
      </c>
      <c r="AH19" s="28" t="s">
        <v>39</v>
      </c>
      <c r="AI19" s="28" t="s">
        <v>39</v>
      </c>
      <c r="AJ19" s="28" t="s">
        <v>39</v>
      </c>
      <c r="AK19" s="28" t="s">
        <v>39</v>
      </c>
      <c r="AL19" s="28" t="s">
        <v>39</v>
      </c>
      <c r="AM19" s="28" t="s">
        <v>39</v>
      </c>
      <c r="AN19" s="28" t="s">
        <v>39</v>
      </c>
      <c r="AO19" s="28" t="s">
        <v>39</v>
      </c>
      <c r="AP19" s="28" t="s">
        <v>39</v>
      </c>
      <c r="AQ19" s="21" t="s">
        <v>39</v>
      </c>
    </row>
    <row r="20" spans="1:76" ht="47.25" x14ac:dyDescent="0.25">
      <c r="A20" s="18" t="s">
        <v>42</v>
      </c>
      <c r="B20" s="22" t="s">
        <v>43</v>
      </c>
      <c r="C20" s="20" t="s">
        <v>38</v>
      </c>
      <c r="D20" s="21" t="s">
        <v>39</v>
      </c>
      <c r="E20" s="21" t="s">
        <v>39</v>
      </c>
      <c r="F20" s="21" t="s">
        <v>39</v>
      </c>
      <c r="G20" s="21" t="s">
        <v>39</v>
      </c>
      <c r="H20" s="21" t="s">
        <v>39</v>
      </c>
      <c r="I20" s="21" t="s">
        <v>39</v>
      </c>
      <c r="J20" s="21" t="s">
        <v>39</v>
      </c>
      <c r="K20" s="30">
        <f t="shared" si="8"/>
        <v>0</v>
      </c>
      <c r="L20" s="28" t="s">
        <v>39</v>
      </c>
      <c r="M20" s="28" t="s">
        <v>39</v>
      </c>
      <c r="N20" s="28" t="s">
        <v>39</v>
      </c>
      <c r="O20" s="28" t="s">
        <v>39</v>
      </c>
      <c r="P20" s="30">
        <f t="shared" si="9"/>
        <v>0</v>
      </c>
      <c r="Q20" s="28" t="s">
        <v>39</v>
      </c>
      <c r="R20" s="28" t="s">
        <v>39</v>
      </c>
      <c r="S20" s="28" t="s">
        <v>39</v>
      </c>
      <c r="T20" s="28" t="s">
        <v>39</v>
      </c>
      <c r="U20" s="21" t="s">
        <v>39</v>
      </c>
      <c r="V20" s="21" t="s">
        <v>39</v>
      </c>
      <c r="W20" s="21" t="s">
        <v>39</v>
      </c>
      <c r="X20" s="21" t="s">
        <v>39</v>
      </c>
      <c r="Y20" s="21" t="s">
        <v>39</v>
      </c>
      <c r="Z20" s="21" t="s">
        <v>39</v>
      </c>
      <c r="AA20" s="28" t="s">
        <v>39</v>
      </c>
      <c r="AB20" s="28" t="s">
        <v>39</v>
      </c>
      <c r="AC20" s="28" t="s">
        <v>39</v>
      </c>
      <c r="AD20" s="28" t="s">
        <v>39</v>
      </c>
      <c r="AE20" s="28" t="s">
        <v>39</v>
      </c>
      <c r="AF20" s="28" t="s">
        <v>39</v>
      </c>
      <c r="AG20" s="28" t="s">
        <v>39</v>
      </c>
      <c r="AH20" s="28" t="s">
        <v>39</v>
      </c>
      <c r="AI20" s="28" t="s">
        <v>39</v>
      </c>
      <c r="AJ20" s="28" t="s">
        <v>39</v>
      </c>
      <c r="AK20" s="28" t="s">
        <v>39</v>
      </c>
      <c r="AL20" s="28" t="s">
        <v>39</v>
      </c>
      <c r="AM20" s="28" t="s">
        <v>39</v>
      </c>
      <c r="AN20" s="28" t="s">
        <v>39</v>
      </c>
      <c r="AO20" s="28" t="s">
        <v>39</v>
      </c>
      <c r="AP20" s="28" t="s">
        <v>39</v>
      </c>
      <c r="AQ20" s="21" t="s">
        <v>39</v>
      </c>
    </row>
    <row r="21" spans="1:76" ht="78.75" x14ac:dyDescent="0.25">
      <c r="A21" s="18" t="s">
        <v>44</v>
      </c>
      <c r="B21" s="22" t="s">
        <v>45</v>
      </c>
      <c r="C21" s="20" t="s">
        <v>38</v>
      </c>
      <c r="D21" s="21" t="s">
        <v>39</v>
      </c>
      <c r="E21" s="21" t="s">
        <v>39</v>
      </c>
      <c r="F21" s="21" t="s">
        <v>39</v>
      </c>
      <c r="G21" s="21" t="s">
        <v>39</v>
      </c>
      <c r="H21" s="21" t="s">
        <v>39</v>
      </c>
      <c r="I21" s="21" t="s">
        <v>39</v>
      </c>
      <c r="J21" s="21" t="s">
        <v>39</v>
      </c>
      <c r="K21" s="30">
        <f t="shared" si="8"/>
        <v>2119.2062987520999</v>
      </c>
      <c r="L21" s="28">
        <f t="shared" ref="L21:O21" si="10">SUM(L22,L28,L36,L48,L49)</f>
        <v>0</v>
      </c>
      <c r="M21" s="28">
        <f t="shared" si="10"/>
        <v>8.9454817946000009</v>
      </c>
      <c r="N21" s="28">
        <f t="shared" si="10"/>
        <v>1931.6010479741667</v>
      </c>
      <c r="O21" s="28">
        <f t="shared" si="10"/>
        <v>178.65976898333332</v>
      </c>
      <c r="P21" s="30">
        <f t="shared" si="9"/>
        <v>2112.8713232799996</v>
      </c>
      <c r="Q21" s="28">
        <f t="shared" ref="Q21:T21" si="11">SUM(Q22,Q28,Q36,Q48,Q49)</f>
        <v>0</v>
      </c>
      <c r="R21" s="28">
        <f t="shared" si="11"/>
        <v>2.6087981299999998</v>
      </c>
      <c r="S21" s="28">
        <f t="shared" si="11"/>
        <v>1928.5530796599999</v>
      </c>
      <c r="T21" s="28">
        <f t="shared" si="11"/>
        <v>181.70944548999998</v>
      </c>
      <c r="U21" s="21" t="s">
        <v>39</v>
      </c>
      <c r="V21" s="21" t="s">
        <v>39</v>
      </c>
      <c r="W21" s="21" t="s">
        <v>39</v>
      </c>
      <c r="X21" s="21" t="s">
        <v>39</v>
      </c>
      <c r="Y21" s="21" t="s">
        <v>39</v>
      </c>
      <c r="Z21" s="21" t="s">
        <v>39</v>
      </c>
      <c r="AA21" s="28">
        <f t="shared" ref="AA21" si="12">SUM(AA22,AA28,AA36,AA48,AA49)</f>
        <v>158.63018960046665</v>
      </c>
      <c r="AB21" s="28">
        <f t="shared" ref="AB21:AC21" si="13">SUM(AB22,AB28,AB36,AB48,AB49)</f>
        <v>158.66010677500003</v>
      </c>
      <c r="AC21" s="28">
        <f t="shared" si="13"/>
        <v>217.18612653210002</v>
      </c>
      <c r="AD21" s="28">
        <f t="shared" ref="AD21:AE21" si="14">SUM(AD22,AD28,AD36,AD48,AD49)</f>
        <v>210.85115106000003</v>
      </c>
      <c r="AE21" s="28">
        <f t="shared" si="14"/>
        <v>334.56444413999998</v>
      </c>
      <c r="AF21" s="28">
        <f t="shared" ref="AF21:AG21" si="15">SUM(AF22,AF28,AF36,AF48,AF49)</f>
        <v>334.56444413999998</v>
      </c>
      <c r="AG21" s="28">
        <f t="shared" si="15"/>
        <v>272.63863964999996</v>
      </c>
      <c r="AH21" s="28">
        <f t="shared" ref="AH21:AN21" si="16">SUM(AH22,AH28,AH36,AH48,AH49)</f>
        <v>272.63863964999996</v>
      </c>
      <c r="AI21" s="28">
        <f t="shared" si="16"/>
        <v>371.25348321999991</v>
      </c>
      <c r="AJ21" s="28">
        <f t="shared" si="16"/>
        <v>371.25348321999991</v>
      </c>
      <c r="AK21" s="28">
        <f t="shared" si="16"/>
        <v>479.02486259999984</v>
      </c>
      <c r="AL21" s="28">
        <f t="shared" si="16"/>
        <v>479.02486259999984</v>
      </c>
      <c r="AM21" s="28">
        <f t="shared" si="16"/>
        <v>444.53874260999993</v>
      </c>
      <c r="AN21" s="28">
        <f t="shared" si="16"/>
        <v>444.53874260999993</v>
      </c>
      <c r="AO21" s="28">
        <f t="shared" ref="AO21:AP21" si="17">SUM(AO22,AO28,AO36,AO48,AO49)</f>
        <v>2119.2062987520994</v>
      </c>
      <c r="AP21" s="28">
        <f t="shared" si="17"/>
        <v>2112.8713232799996</v>
      </c>
      <c r="AQ21" s="21" t="s">
        <v>39</v>
      </c>
    </row>
    <row r="22" spans="1:76" x14ac:dyDescent="0.25">
      <c r="A22" s="18" t="s">
        <v>46</v>
      </c>
      <c r="B22" s="23" t="s">
        <v>47</v>
      </c>
      <c r="C22" s="20" t="s">
        <v>38</v>
      </c>
      <c r="D22" s="21" t="s">
        <v>39</v>
      </c>
      <c r="E22" s="21" t="s">
        <v>39</v>
      </c>
      <c r="F22" s="21" t="s">
        <v>39</v>
      </c>
      <c r="G22" s="21" t="s">
        <v>39</v>
      </c>
      <c r="H22" s="21" t="s">
        <v>39</v>
      </c>
      <c r="I22" s="21" t="s">
        <v>39</v>
      </c>
      <c r="J22" s="21" t="s">
        <v>39</v>
      </c>
      <c r="K22" s="30">
        <f t="shared" si="8"/>
        <v>0</v>
      </c>
      <c r="L22" s="28">
        <f t="shared" ref="L22:O22" si="18">SUM(L23,L26,L27)</f>
        <v>0</v>
      </c>
      <c r="M22" s="28">
        <f t="shared" si="18"/>
        <v>0</v>
      </c>
      <c r="N22" s="28">
        <f t="shared" si="18"/>
        <v>0</v>
      </c>
      <c r="O22" s="28">
        <f t="shared" si="18"/>
        <v>0</v>
      </c>
      <c r="P22" s="30">
        <f t="shared" si="9"/>
        <v>0</v>
      </c>
      <c r="Q22" s="28">
        <f t="shared" ref="Q22:T22" si="19">SUM(Q23,Q26,Q27)</f>
        <v>0</v>
      </c>
      <c r="R22" s="28">
        <f t="shared" si="19"/>
        <v>0</v>
      </c>
      <c r="S22" s="28">
        <f t="shared" si="19"/>
        <v>0</v>
      </c>
      <c r="T22" s="28">
        <f t="shared" si="19"/>
        <v>0</v>
      </c>
      <c r="U22" s="21" t="s">
        <v>39</v>
      </c>
      <c r="V22" s="21" t="s">
        <v>39</v>
      </c>
      <c r="W22" s="21" t="s">
        <v>39</v>
      </c>
      <c r="X22" s="21" t="s">
        <v>39</v>
      </c>
      <c r="Y22" s="21" t="s">
        <v>39</v>
      </c>
      <c r="Z22" s="21" t="s">
        <v>39</v>
      </c>
      <c r="AA22" s="28">
        <f t="shared" ref="AA22" si="20">SUM(AA23,AA26,AA27)</f>
        <v>0</v>
      </c>
      <c r="AB22" s="28">
        <f t="shared" ref="AB22:AC22" si="21">SUM(AB23,AB26,AB27)</f>
        <v>0</v>
      </c>
      <c r="AC22" s="28">
        <f t="shared" si="21"/>
        <v>0</v>
      </c>
      <c r="AD22" s="28">
        <f t="shared" ref="AD22:AE22" si="22">SUM(AD23,AD26,AD27)</f>
        <v>0</v>
      </c>
      <c r="AE22" s="28">
        <f t="shared" si="22"/>
        <v>0</v>
      </c>
      <c r="AF22" s="28">
        <f t="shared" ref="AF22:AG22" si="23">SUM(AF23,AF26,AF27)</f>
        <v>0</v>
      </c>
      <c r="AG22" s="28">
        <f t="shared" si="23"/>
        <v>0</v>
      </c>
      <c r="AH22" s="28">
        <f t="shared" ref="AH22:AN22" si="24">SUM(AH23,AH26,AH27)</f>
        <v>0</v>
      </c>
      <c r="AI22" s="28">
        <f t="shared" si="24"/>
        <v>0</v>
      </c>
      <c r="AJ22" s="28">
        <f t="shared" si="24"/>
        <v>0</v>
      </c>
      <c r="AK22" s="28">
        <f t="shared" si="24"/>
        <v>0</v>
      </c>
      <c r="AL22" s="28">
        <f t="shared" si="24"/>
        <v>0</v>
      </c>
      <c r="AM22" s="28">
        <f t="shared" si="24"/>
        <v>0</v>
      </c>
      <c r="AN22" s="28">
        <f t="shared" si="24"/>
        <v>0</v>
      </c>
      <c r="AO22" s="28">
        <f t="shared" ref="AO22:AP22" si="25">SUM(AO23,AO26,AO27)</f>
        <v>0</v>
      </c>
      <c r="AP22" s="28">
        <f t="shared" si="25"/>
        <v>0</v>
      </c>
      <c r="AQ22" s="21" t="s">
        <v>39</v>
      </c>
    </row>
    <row r="23" spans="1:76" ht="31.5" x14ac:dyDescent="0.25">
      <c r="A23" s="18" t="s">
        <v>48</v>
      </c>
      <c r="B23" s="24" t="s">
        <v>49</v>
      </c>
      <c r="C23" s="20" t="s">
        <v>38</v>
      </c>
      <c r="D23" s="21" t="s">
        <v>39</v>
      </c>
      <c r="E23" s="21" t="s">
        <v>39</v>
      </c>
      <c r="F23" s="21" t="s">
        <v>39</v>
      </c>
      <c r="G23" s="21" t="s">
        <v>39</v>
      </c>
      <c r="H23" s="21" t="s">
        <v>39</v>
      </c>
      <c r="I23" s="21" t="s">
        <v>39</v>
      </c>
      <c r="J23" s="21" t="s">
        <v>39</v>
      </c>
      <c r="K23" s="30">
        <f t="shared" si="8"/>
        <v>0</v>
      </c>
      <c r="L23" s="28">
        <f t="shared" ref="L23:O23" si="26">SUM(L24:L25)</f>
        <v>0</v>
      </c>
      <c r="M23" s="28">
        <f t="shared" si="26"/>
        <v>0</v>
      </c>
      <c r="N23" s="28">
        <f t="shared" si="26"/>
        <v>0</v>
      </c>
      <c r="O23" s="28">
        <f t="shared" si="26"/>
        <v>0</v>
      </c>
      <c r="P23" s="30">
        <f t="shared" si="9"/>
        <v>0</v>
      </c>
      <c r="Q23" s="28">
        <f t="shared" ref="Q23:T23" si="27">SUM(Q24:Q25)</f>
        <v>0</v>
      </c>
      <c r="R23" s="28">
        <f t="shared" si="27"/>
        <v>0</v>
      </c>
      <c r="S23" s="28">
        <f t="shared" si="27"/>
        <v>0</v>
      </c>
      <c r="T23" s="28">
        <f t="shared" si="27"/>
        <v>0</v>
      </c>
      <c r="U23" s="21" t="s">
        <v>39</v>
      </c>
      <c r="V23" s="21" t="s">
        <v>39</v>
      </c>
      <c r="W23" s="21" t="s">
        <v>39</v>
      </c>
      <c r="X23" s="21" t="s">
        <v>39</v>
      </c>
      <c r="Y23" s="21" t="s">
        <v>39</v>
      </c>
      <c r="Z23" s="21" t="s">
        <v>39</v>
      </c>
      <c r="AA23" s="28">
        <f t="shared" ref="AA23" si="28">SUM(AA24:AA25)</f>
        <v>0</v>
      </c>
      <c r="AB23" s="28">
        <f t="shared" ref="AB23:AC23" si="29">SUM(AB24:AB25)</f>
        <v>0</v>
      </c>
      <c r="AC23" s="28">
        <f t="shared" si="29"/>
        <v>0</v>
      </c>
      <c r="AD23" s="28">
        <f t="shared" ref="AD23:AE23" si="30">SUM(AD24:AD25)</f>
        <v>0</v>
      </c>
      <c r="AE23" s="28">
        <f t="shared" si="30"/>
        <v>0</v>
      </c>
      <c r="AF23" s="28">
        <f t="shared" ref="AF23:AG23" si="31">SUM(AF24:AF25)</f>
        <v>0</v>
      </c>
      <c r="AG23" s="28">
        <f t="shared" si="31"/>
        <v>0</v>
      </c>
      <c r="AH23" s="28">
        <f t="shared" ref="AH23:AN23" si="32">SUM(AH24:AH25)</f>
        <v>0</v>
      </c>
      <c r="AI23" s="28">
        <f t="shared" si="32"/>
        <v>0</v>
      </c>
      <c r="AJ23" s="28">
        <f t="shared" si="32"/>
        <v>0</v>
      </c>
      <c r="AK23" s="28">
        <f t="shared" si="32"/>
        <v>0</v>
      </c>
      <c r="AL23" s="28">
        <f t="shared" si="32"/>
        <v>0</v>
      </c>
      <c r="AM23" s="28">
        <f t="shared" si="32"/>
        <v>0</v>
      </c>
      <c r="AN23" s="28">
        <f t="shared" si="32"/>
        <v>0</v>
      </c>
      <c r="AO23" s="28">
        <f t="shared" ref="AO23:AP23" si="33">SUM(AO24:AO25)</f>
        <v>0</v>
      </c>
      <c r="AP23" s="28">
        <f t="shared" si="33"/>
        <v>0</v>
      </c>
      <c r="AQ23" s="21" t="s">
        <v>39</v>
      </c>
    </row>
    <row r="24" spans="1:76" ht="47.25" x14ac:dyDescent="0.25">
      <c r="A24" s="18" t="s">
        <v>50</v>
      </c>
      <c r="B24" s="25" t="s">
        <v>51</v>
      </c>
      <c r="C24" s="20" t="s">
        <v>38</v>
      </c>
      <c r="D24" s="21" t="s">
        <v>39</v>
      </c>
      <c r="E24" s="21" t="s">
        <v>39</v>
      </c>
      <c r="F24" s="21" t="s">
        <v>39</v>
      </c>
      <c r="G24" s="21" t="s">
        <v>39</v>
      </c>
      <c r="H24" s="21" t="s">
        <v>39</v>
      </c>
      <c r="I24" s="21" t="s">
        <v>39</v>
      </c>
      <c r="J24" s="21" t="s">
        <v>39</v>
      </c>
      <c r="K24" s="30">
        <f t="shared" si="8"/>
        <v>0</v>
      </c>
      <c r="L24" s="28" t="s">
        <v>39</v>
      </c>
      <c r="M24" s="28" t="s">
        <v>39</v>
      </c>
      <c r="N24" s="28" t="s">
        <v>39</v>
      </c>
      <c r="O24" s="28" t="s">
        <v>39</v>
      </c>
      <c r="P24" s="30">
        <f t="shared" si="9"/>
        <v>0</v>
      </c>
      <c r="Q24" s="28" t="s">
        <v>39</v>
      </c>
      <c r="R24" s="28" t="s">
        <v>39</v>
      </c>
      <c r="S24" s="28" t="s">
        <v>39</v>
      </c>
      <c r="T24" s="28" t="s">
        <v>39</v>
      </c>
      <c r="U24" s="21" t="s">
        <v>39</v>
      </c>
      <c r="V24" s="21" t="s">
        <v>39</v>
      </c>
      <c r="W24" s="21" t="s">
        <v>39</v>
      </c>
      <c r="X24" s="21" t="s">
        <v>39</v>
      </c>
      <c r="Y24" s="21" t="s">
        <v>39</v>
      </c>
      <c r="Z24" s="21" t="s">
        <v>39</v>
      </c>
      <c r="AA24" s="28" t="s">
        <v>39</v>
      </c>
      <c r="AB24" s="28" t="s">
        <v>39</v>
      </c>
      <c r="AC24" s="28" t="s">
        <v>39</v>
      </c>
      <c r="AD24" s="28" t="s">
        <v>39</v>
      </c>
      <c r="AE24" s="28" t="s">
        <v>39</v>
      </c>
      <c r="AF24" s="28" t="s">
        <v>39</v>
      </c>
      <c r="AG24" s="28" t="s">
        <v>39</v>
      </c>
      <c r="AH24" s="28" t="s">
        <v>39</v>
      </c>
      <c r="AI24" s="28" t="s">
        <v>39</v>
      </c>
      <c r="AJ24" s="28" t="s">
        <v>39</v>
      </c>
      <c r="AK24" s="28" t="s">
        <v>39</v>
      </c>
      <c r="AL24" s="28" t="s">
        <v>39</v>
      </c>
      <c r="AM24" s="28" t="s">
        <v>39</v>
      </c>
      <c r="AN24" s="28" t="s">
        <v>39</v>
      </c>
      <c r="AO24" s="28" t="s">
        <v>39</v>
      </c>
      <c r="AP24" s="28" t="s">
        <v>39</v>
      </c>
      <c r="AQ24" s="21" t="s">
        <v>39</v>
      </c>
    </row>
    <row r="25" spans="1:76" ht="47.25" x14ac:dyDescent="0.25">
      <c r="A25" s="18" t="s">
        <v>52</v>
      </c>
      <c r="B25" s="25" t="s">
        <v>53</v>
      </c>
      <c r="C25" s="20" t="s">
        <v>38</v>
      </c>
      <c r="D25" s="21" t="s">
        <v>39</v>
      </c>
      <c r="E25" s="21" t="s">
        <v>39</v>
      </c>
      <c r="F25" s="21" t="s">
        <v>39</v>
      </c>
      <c r="G25" s="21" t="s">
        <v>39</v>
      </c>
      <c r="H25" s="21" t="s">
        <v>39</v>
      </c>
      <c r="I25" s="21" t="s">
        <v>39</v>
      </c>
      <c r="J25" s="21" t="s">
        <v>39</v>
      </c>
      <c r="K25" s="30">
        <f t="shared" si="8"/>
        <v>0</v>
      </c>
      <c r="L25" s="28" t="s">
        <v>39</v>
      </c>
      <c r="M25" s="28" t="s">
        <v>39</v>
      </c>
      <c r="N25" s="28" t="s">
        <v>39</v>
      </c>
      <c r="O25" s="28" t="s">
        <v>39</v>
      </c>
      <c r="P25" s="30">
        <f t="shared" si="9"/>
        <v>0</v>
      </c>
      <c r="Q25" s="28" t="s">
        <v>39</v>
      </c>
      <c r="R25" s="28" t="s">
        <v>39</v>
      </c>
      <c r="S25" s="28" t="s">
        <v>39</v>
      </c>
      <c r="T25" s="28" t="s">
        <v>39</v>
      </c>
      <c r="U25" s="21" t="s">
        <v>39</v>
      </c>
      <c r="V25" s="21" t="s">
        <v>39</v>
      </c>
      <c r="W25" s="21" t="s">
        <v>39</v>
      </c>
      <c r="X25" s="21" t="s">
        <v>39</v>
      </c>
      <c r="Y25" s="21" t="s">
        <v>39</v>
      </c>
      <c r="Z25" s="21" t="s">
        <v>39</v>
      </c>
      <c r="AA25" s="28" t="s">
        <v>39</v>
      </c>
      <c r="AB25" s="28" t="s">
        <v>39</v>
      </c>
      <c r="AC25" s="28" t="s">
        <v>39</v>
      </c>
      <c r="AD25" s="28" t="s">
        <v>39</v>
      </c>
      <c r="AE25" s="28" t="s">
        <v>39</v>
      </c>
      <c r="AF25" s="28" t="s">
        <v>39</v>
      </c>
      <c r="AG25" s="28" t="s">
        <v>39</v>
      </c>
      <c r="AH25" s="28" t="s">
        <v>39</v>
      </c>
      <c r="AI25" s="28" t="s">
        <v>39</v>
      </c>
      <c r="AJ25" s="28" t="s">
        <v>39</v>
      </c>
      <c r="AK25" s="28" t="s">
        <v>39</v>
      </c>
      <c r="AL25" s="28" t="s">
        <v>39</v>
      </c>
      <c r="AM25" s="28" t="s">
        <v>39</v>
      </c>
      <c r="AN25" s="28" t="s">
        <v>39</v>
      </c>
      <c r="AO25" s="28" t="s">
        <v>39</v>
      </c>
      <c r="AP25" s="28" t="s">
        <v>39</v>
      </c>
      <c r="AQ25" s="21" t="s">
        <v>39</v>
      </c>
    </row>
    <row r="26" spans="1:76" ht="47.25" x14ac:dyDescent="0.25">
      <c r="A26" s="18" t="s">
        <v>54</v>
      </c>
      <c r="B26" s="24" t="s">
        <v>55</v>
      </c>
      <c r="C26" s="20" t="s">
        <v>38</v>
      </c>
      <c r="D26" s="21" t="s">
        <v>39</v>
      </c>
      <c r="E26" s="21" t="s">
        <v>39</v>
      </c>
      <c r="F26" s="21" t="s">
        <v>39</v>
      </c>
      <c r="G26" s="21" t="s">
        <v>39</v>
      </c>
      <c r="H26" s="21" t="s">
        <v>39</v>
      </c>
      <c r="I26" s="21" t="s">
        <v>39</v>
      </c>
      <c r="J26" s="21" t="s">
        <v>39</v>
      </c>
      <c r="K26" s="30">
        <f t="shared" si="8"/>
        <v>0</v>
      </c>
      <c r="L26" s="28" t="s">
        <v>39</v>
      </c>
      <c r="M26" s="28" t="s">
        <v>39</v>
      </c>
      <c r="N26" s="28" t="s">
        <v>39</v>
      </c>
      <c r="O26" s="28" t="s">
        <v>39</v>
      </c>
      <c r="P26" s="30">
        <f t="shared" si="9"/>
        <v>0</v>
      </c>
      <c r="Q26" s="28" t="s">
        <v>39</v>
      </c>
      <c r="R26" s="28" t="s">
        <v>39</v>
      </c>
      <c r="S26" s="28" t="s">
        <v>39</v>
      </c>
      <c r="T26" s="28" t="s">
        <v>39</v>
      </c>
      <c r="U26" s="21" t="s">
        <v>39</v>
      </c>
      <c r="V26" s="21" t="s">
        <v>39</v>
      </c>
      <c r="W26" s="21" t="s">
        <v>39</v>
      </c>
      <c r="X26" s="21" t="s">
        <v>39</v>
      </c>
      <c r="Y26" s="21" t="s">
        <v>39</v>
      </c>
      <c r="Z26" s="21" t="s">
        <v>39</v>
      </c>
      <c r="AA26" s="28" t="s">
        <v>39</v>
      </c>
      <c r="AB26" s="28" t="s">
        <v>39</v>
      </c>
      <c r="AC26" s="28" t="s">
        <v>39</v>
      </c>
      <c r="AD26" s="28" t="s">
        <v>39</v>
      </c>
      <c r="AE26" s="28" t="s">
        <v>39</v>
      </c>
      <c r="AF26" s="28" t="s">
        <v>39</v>
      </c>
      <c r="AG26" s="28" t="s">
        <v>39</v>
      </c>
      <c r="AH26" s="28" t="s">
        <v>39</v>
      </c>
      <c r="AI26" s="28" t="s">
        <v>39</v>
      </c>
      <c r="AJ26" s="28" t="s">
        <v>39</v>
      </c>
      <c r="AK26" s="28" t="s">
        <v>39</v>
      </c>
      <c r="AL26" s="28" t="s">
        <v>39</v>
      </c>
      <c r="AM26" s="28" t="s">
        <v>39</v>
      </c>
      <c r="AN26" s="28" t="s">
        <v>39</v>
      </c>
      <c r="AO26" s="28" t="s">
        <v>39</v>
      </c>
      <c r="AP26" s="28" t="s">
        <v>39</v>
      </c>
      <c r="AQ26" s="21" t="s">
        <v>39</v>
      </c>
    </row>
    <row r="27" spans="1:76" ht="47.25" x14ac:dyDescent="0.25">
      <c r="A27" s="18" t="s">
        <v>56</v>
      </c>
      <c r="B27" s="24" t="s">
        <v>57</v>
      </c>
      <c r="C27" s="20" t="s">
        <v>38</v>
      </c>
      <c r="D27" s="21" t="s">
        <v>39</v>
      </c>
      <c r="E27" s="21" t="s">
        <v>39</v>
      </c>
      <c r="F27" s="21" t="s">
        <v>39</v>
      </c>
      <c r="G27" s="21" t="s">
        <v>39</v>
      </c>
      <c r="H27" s="21" t="s">
        <v>39</v>
      </c>
      <c r="I27" s="21" t="s">
        <v>39</v>
      </c>
      <c r="J27" s="21" t="s">
        <v>39</v>
      </c>
      <c r="K27" s="30">
        <f t="shared" si="8"/>
        <v>0</v>
      </c>
      <c r="L27" s="28" t="s">
        <v>39</v>
      </c>
      <c r="M27" s="28" t="s">
        <v>39</v>
      </c>
      <c r="N27" s="28" t="s">
        <v>39</v>
      </c>
      <c r="O27" s="28" t="s">
        <v>39</v>
      </c>
      <c r="P27" s="30">
        <f t="shared" si="9"/>
        <v>0</v>
      </c>
      <c r="Q27" s="28" t="s">
        <v>39</v>
      </c>
      <c r="R27" s="28" t="s">
        <v>39</v>
      </c>
      <c r="S27" s="28" t="s">
        <v>39</v>
      </c>
      <c r="T27" s="28" t="s">
        <v>39</v>
      </c>
      <c r="U27" s="21" t="s">
        <v>39</v>
      </c>
      <c r="V27" s="21" t="s">
        <v>39</v>
      </c>
      <c r="W27" s="21" t="s">
        <v>39</v>
      </c>
      <c r="X27" s="21" t="s">
        <v>39</v>
      </c>
      <c r="Y27" s="21" t="s">
        <v>39</v>
      </c>
      <c r="Z27" s="21" t="s">
        <v>39</v>
      </c>
      <c r="AA27" s="28" t="s">
        <v>39</v>
      </c>
      <c r="AB27" s="28" t="s">
        <v>39</v>
      </c>
      <c r="AC27" s="28" t="s">
        <v>39</v>
      </c>
      <c r="AD27" s="28" t="s">
        <v>39</v>
      </c>
      <c r="AE27" s="28" t="s">
        <v>39</v>
      </c>
      <c r="AF27" s="28" t="s">
        <v>39</v>
      </c>
      <c r="AG27" s="28" t="s">
        <v>39</v>
      </c>
      <c r="AH27" s="28" t="s">
        <v>39</v>
      </c>
      <c r="AI27" s="28" t="s">
        <v>39</v>
      </c>
      <c r="AJ27" s="28" t="s">
        <v>39</v>
      </c>
      <c r="AK27" s="28" t="s">
        <v>39</v>
      </c>
      <c r="AL27" s="28" t="s">
        <v>39</v>
      </c>
      <c r="AM27" s="28" t="s">
        <v>39</v>
      </c>
      <c r="AN27" s="28" t="s">
        <v>39</v>
      </c>
      <c r="AO27" s="28" t="s">
        <v>39</v>
      </c>
      <c r="AP27" s="28" t="s">
        <v>39</v>
      </c>
      <c r="AQ27" s="21" t="s">
        <v>39</v>
      </c>
    </row>
    <row r="28" spans="1:76" ht="47.25" x14ac:dyDescent="0.25">
      <c r="A28" s="18" t="s">
        <v>58</v>
      </c>
      <c r="B28" s="23" t="s">
        <v>59</v>
      </c>
      <c r="C28" s="20" t="s">
        <v>38</v>
      </c>
      <c r="D28" s="21" t="s">
        <v>39</v>
      </c>
      <c r="E28" s="21" t="s">
        <v>39</v>
      </c>
      <c r="F28" s="21" t="s">
        <v>39</v>
      </c>
      <c r="G28" s="21" t="s">
        <v>39</v>
      </c>
      <c r="H28" s="21" t="s">
        <v>39</v>
      </c>
      <c r="I28" s="21" t="s">
        <v>39</v>
      </c>
      <c r="J28" s="21" t="s">
        <v>39</v>
      </c>
      <c r="K28" s="30">
        <f t="shared" si="8"/>
        <v>8.9454817946000009</v>
      </c>
      <c r="L28" s="28">
        <f t="shared" ref="L28:O28" si="34">SUM(L29,L33,L34,L35)</f>
        <v>0</v>
      </c>
      <c r="M28" s="28">
        <f t="shared" si="34"/>
        <v>8.9454817946000009</v>
      </c>
      <c r="N28" s="28">
        <f t="shared" si="34"/>
        <v>0</v>
      </c>
      <c r="O28" s="28">
        <f t="shared" si="34"/>
        <v>0</v>
      </c>
      <c r="P28" s="30">
        <f t="shared" si="9"/>
        <v>2.6087981299999998</v>
      </c>
      <c r="Q28" s="28">
        <f t="shared" ref="Q28:T28" si="35">SUM(Q29,Q33,Q34,Q35)</f>
        <v>0</v>
      </c>
      <c r="R28" s="28">
        <f t="shared" si="35"/>
        <v>2.6087981299999998</v>
      </c>
      <c r="S28" s="28">
        <f t="shared" si="35"/>
        <v>0</v>
      </c>
      <c r="T28" s="28">
        <f t="shared" si="35"/>
        <v>0</v>
      </c>
      <c r="U28" s="21" t="s">
        <v>39</v>
      </c>
      <c r="V28" s="21" t="s">
        <v>39</v>
      </c>
      <c r="W28" s="21" t="s">
        <v>39</v>
      </c>
      <c r="X28" s="21" t="s">
        <v>39</v>
      </c>
      <c r="Y28" s="21" t="s">
        <v>39</v>
      </c>
      <c r="Z28" s="21" t="s">
        <v>39</v>
      </c>
      <c r="AA28" s="28">
        <f t="shared" ref="AA28" si="36">SUM(AA29,AA33,AA34,AA35)</f>
        <v>0</v>
      </c>
      <c r="AB28" s="28">
        <f t="shared" ref="AB28:AC28" si="37">SUM(AB29,AB33,AB34,AB35)</f>
        <v>0</v>
      </c>
      <c r="AC28" s="28">
        <f t="shared" si="37"/>
        <v>8.9454817946000009</v>
      </c>
      <c r="AD28" s="28">
        <f t="shared" ref="AD28:AE28" si="38">SUM(AD29,AD33,AD34,AD35)</f>
        <v>2.6087981299999998</v>
      </c>
      <c r="AE28" s="28">
        <f t="shared" si="38"/>
        <v>0</v>
      </c>
      <c r="AF28" s="28">
        <f t="shared" ref="AF28:AG28" si="39">SUM(AF29,AF33,AF34,AF35)</f>
        <v>0</v>
      </c>
      <c r="AG28" s="28">
        <f t="shared" si="39"/>
        <v>0</v>
      </c>
      <c r="AH28" s="28">
        <f t="shared" ref="AH28:AN28" si="40">SUM(AH29,AH33,AH34,AH35)</f>
        <v>0</v>
      </c>
      <c r="AI28" s="28">
        <f t="shared" si="40"/>
        <v>0</v>
      </c>
      <c r="AJ28" s="28">
        <f t="shared" si="40"/>
        <v>0</v>
      </c>
      <c r="AK28" s="28">
        <f t="shared" si="40"/>
        <v>0</v>
      </c>
      <c r="AL28" s="28">
        <f t="shared" si="40"/>
        <v>0</v>
      </c>
      <c r="AM28" s="28">
        <f t="shared" si="40"/>
        <v>0</v>
      </c>
      <c r="AN28" s="28">
        <f t="shared" si="40"/>
        <v>0</v>
      </c>
      <c r="AO28" s="28">
        <f t="shared" ref="AO28:AP28" si="41">SUM(AO29,AO33,AO34,AO35)</f>
        <v>8.9454817946000009</v>
      </c>
      <c r="AP28" s="28">
        <f t="shared" si="41"/>
        <v>2.6087981299999998</v>
      </c>
      <c r="AQ28" s="21" t="s">
        <v>39</v>
      </c>
    </row>
    <row r="29" spans="1:76" ht="47.25" x14ac:dyDescent="0.25">
      <c r="A29" s="18" t="s">
        <v>60</v>
      </c>
      <c r="B29" s="24" t="s">
        <v>61</v>
      </c>
      <c r="C29" s="20" t="s">
        <v>38</v>
      </c>
      <c r="D29" s="21" t="s">
        <v>39</v>
      </c>
      <c r="E29" s="21" t="s">
        <v>39</v>
      </c>
      <c r="F29" s="21" t="s">
        <v>39</v>
      </c>
      <c r="G29" s="21" t="s">
        <v>39</v>
      </c>
      <c r="H29" s="21" t="s">
        <v>39</v>
      </c>
      <c r="I29" s="21" t="s">
        <v>39</v>
      </c>
      <c r="J29" s="21" t="s">
        <v>39</v>
      </c>
      <c r="K29" s="30">
        <f t="shared" si="8"/>
        <v>8.9454817946000009</v>
      </c>
      <c r="L29" s="28">
        <f t="shared" ref="L29:O29" si="42">SUM(L30,L32)</f>
        <v>0</v>
      </c>
      <c r="M29" s="28">
        <f t="shared" si="42"/>
        <v>8.9454817946000009</v>
      </c>
      <c r="N29" s="28">
        <f t="shared" si="42"/>
        <v>0</v>
      </c>
      <c r="O29" s="28">
        <f t="shared" si="42"/>
        <v>0</v>
      </c>
      <c r="P29" s="30">
        <f t="shared" si="9"/>
        <v>2.6087981299999998</v>
      </c>
      <c r="Q29" s="28">
        <f t="shared" ref="Q29:T29" si="43">SUM(Q30,Q32)</f>
        <v>0</v>
      </c>
      <c r="R29" s="28">
        <f t="shared" si="43"/>
        <v>2.6087981299999998</v>
      </c>
      <c r="S29" s="28">
        <f t="shared" si="43"/>
        <v>0</v>
      </c>
      <c r="T29" s="28">
        <f t="shared" si="43"/>
        <v>0</v>
      </c>
      <c r="U29" s="21" t="s">
        <v>39</v>
      </c>
      <c r="V29" s="21" t="s">
        <v>39</v>
      </c>
      <c r="W29" s="21" t="s">
        <v>39</v>
      </c>
      <c r="X29" s="21" t="s">
        <v>39</v>
      </c>
      <c r="Y29" s="21" t="s">
        <v>39</v>
      </c>
      <c r="Z29" s="21" t="s">
        <v>39</v>
      </c>
      <c r="AA29" s="28">
        <f t="shared" ref="AA29" si="44">SUM(AA30,AA32)</f>
        <v>0</v>
      </c>
      <c r="AB29" s="28">
        <f t="shared" ref="AB29:AC29" si="45">SUM(AB30,AB32)</f>
        <v>0</v>
      </c>
      <c r="AC29" s="28">
        <f t="shared" si="45"/>
        <v>8.9454817946000009</v>
      </c>
      <c r="AD29" s="28">
        <f t="shared" ref="AD29:AE29" si="46">SUM(AD30,AD32)</f>
        <v>2.6087981299999998</v>
      </c>
      <c r="AE29" s="28">
        <f t="shared" si="46"/>
        <v>0</v>
      </c>
      <c r="AF29" s="28">
        <f t="shared" ref="AF29:AG29" si="47">SUM(AF30,AF32)</f>
        <v>0</v>
      </c>
      <c r="AG29" s="28">
        <f t="shared" si="47"/>
        <v>0</v>
      </c>
      <c r="AH29" s="28">
        <f t="shared" ref="AH29:AN29" si="48">SUM(AH30,AH32)</f>
        <v>0</v>
      </c>
      <c r="AI29" s="28">
        <f t="shared" si="48"/>
        <v>0</v>
      </c>
      <c r="AJ29" s="28">
        <f t="shared" si="48"/>
        <v>0</v>
      </c>
      <c r="AK29" s="28">
        <f t="shared" si="48"/>
        <v>0</v>
      </c>
      <c r="AL29" s="28">
        <f t="shared" si="48"/>
        <v>0</v>
      </c>
      <c r="AM29" s="28">
        <f t="shared" si="48"/>
        <v>0</v>
      </c>
      <c r="AN29" s="28">
        <f t="shared" si="48"/>
        <v>0</v>
      </c>
      <c r="AO29" s="28">
        <f t="shared" ref="AO29:AP29" si="49">SUM(AO30,AO32)</f>
        <v>8.9454817946000009</v>
      </c>
      <c r="AP29" s="28">
        <f t="shared" si="49"/>
        <v>2.6087981299999998</v>
      </c>
      <c r="AQ29" s="21" t="s">
        <v>39</v>
      </c>
    </row>
    <row r="30" spans="1:76" ht="78.75" x14ac:dyDescent="0.25">
      <c r="A30" s="18" t="s">
        <v>62</v>
      </c>
      <c r="B30" s="25" t="s">
        <v>63</v>
      </c>
      <c r="C30" s="20" t="s">
        <v>38</v>
      </c>
      <c r="D30" s="21" t="s">
        <v>39</v>
      </c>
      <c r="E30" s="21" t="s">
        <v>39</v>
      </c>
      <c r="F30" s="21" t="s">
        <v>39</v>
      </c>
      <c r="G30" s="21" t="s">
        <v>39</v>
      </c>
      <c r="H30" s="21" t="s">
        <v>39</v>
      </c>
      <c r="I30" s="21" t="s">
        <v>39</v>
      </c>
      <c r="J30" s="21" t="s">
        <v>39</v>
      </c>
      <c r="K30" s="30">
        <f t="shared" si="8"/>
        <v>8.9454817946000009</v>
      </c>
      <c r="L30" s="28">
        <f t="shared" ref="L30:T30" si="50">L31</f>
        <v>0</v>
      </c>
      <c r="M30" s="28">
        <f t="shared" si="50"/>
        <v>8.9454817946000009</v>
      </c>
      <c r="N30" s="28">
        <f t="shared" si="50"/>
        <v>0</v>
      </c>
      <c r="O30" s="28">
        <f t="shared" si="50"/>
        <v>0</v>
      </c>
      <c r="P30" s="30">
        <f t="shared" si="9"/>
        <v>2.6087981299999998</v>
      </c>
      <c r="Q30" s="28">
        <f t="shared" si="50"/>
        <v>0</v>
      </c>
      <c r="R30" s="28">
        <f t="shared" si="50"/>
        <v>2.6087981299999998</v>
      </c>
      <c r="S30" s="28">
        <f t="shared" si="50"/>
        <v>0</v>
      </c>
      <c r="T30" s="28">
        <f t="shared" si="50"/>
        <v>0</v>
      </c>
      <c r="U30" s="21" t="s">
        <v>39</v>
      </c>
      <c r="V30" s="21" t="s">
        <v>39</v>
      </c>
      <c r="W30" s="21" t="s">
        <v>39</v>
      </c>
      <c r="X30" s="21" t="s">
        <v>39</v>
      </c>
      <c r="Y30" s="21" t="s">
        <v>39</v>
      </c>
      <c r="Z30" s="21" t="s">
        <v>39</v>
      </c>
      <c r="AA30" s="28">
        <f t="shared" ref="AA30:AN30" si="51">AA31</f>
        <v>0</v>
      </c>
      <c r="AB30" s="28">
        <f t="shared" si="51"/>
        <v>0</v>
      </c>
      <c r="AC30" s="28">
        <f t="shared" si="51"/>
        <v>8.9454817946000009</v>
      </c>
      <c r="AD30" s="28">
        <f t="shared" si="51"/>
        <v>2.6087981299999998</v>
      </c>
      <c r="AE30" s="28">
        <f t="shared" si="51"/>
        <v>0</v>
      </c>
      <c r="AF30" s="28">
        <f t="shared" si="51"/>
        <v>0</v>
      </c>
      <c r="AG30" s="28">
        <f t="shared" si="51"/>
        <v>0</v>
      </c>
      <c r="AH30" s="28">
        <f t="shared" si="51"/>
        <v>0</v>
      </c>
      <c r="AI30" s="28">
        <f t="shared" si="51"/>
        <v>0</v>
      </c>
      <c r="AJ30" s="28">
        <f t="shared" si="51"/>
        <v>0</v>
      </c>
      <c r="AK30" s="28">
        <f t="shared" si="51"/>
        <v>0</v>
      </c>
      <c r="AL30" s="28">
        <f t="shared" si="51"/>
        <v>0</v>
      </c>
      <c r="AM30" s="28">
        <f t="shared" si="51"/>
        <v>0</v>
      </c>
      <c r="AN30" s="28">
        <f t="shared" si="51"/>
        <v>0</v>
      </c>
      <c r="AO30" s="28">
        <f t="shared" ref="AO30:AP30" si="52">AO31</f>
        <v>8.9454817946000009</v>
      </c>
      <c r="AP30" s="28">
        <f t="shared" si="52"/>
        <v>2.6087981299999998</v>
      </c>
      <c r="AQ30" s="21" t="s">
        <v>39</v>
      </c>
    </row>
    <row r="31" spans="1:76" ht="94.5" x14ac:dyDescent="0.25">
      <c r="A31" s="18" t="s">
        <v>62</v>
      </c>
      <c r="B31" s="26" t="s">
        <v>64</v>
      </c>
      <c r="C31" s="20" t="s">
        <v>65</v>
      </c>
      <c r="D31" s="21" t="s">
        <v>39</v>
      </c>
      <c r="E31" s="21">
        <v>2024</v>
      </c>
      <c r="F31" s="21">
        <v>2024</v>
      </c>
      <c r="G31" s="21">
        <v>2024</v>
      </c>
      <c r="H31" s="21" t="s">
        <v>39</v>
      </c>
      <c r="I31" s="21" t="s">
        <v>39</v>
      </c>
      <c r="J31" s="21" t="s">
        <v>39</v>
      </c>
      <c r="K31" s="30">
        <f t="shared" si="8"/>
        <v>8.9454817946000009</v>
      </c>
      <c r="L31" s="28">
        <v>0</v>
      </c>
      <c r="M31" s="28">
        <v>8.9454817946000009</v>
      </c>
      <c r="N31" s="28">
        <v>0</v>
      </c>
      <c r="O31" s="28">
        <v>0</v>
      </c>
      <c r="P31" s="30">
        <f t="shared" si="9"/>
        <v>2.6087981299999998</v>
      </c>
      <c r="Q31" s="28">
        <v>0</v>
      </c>
      <c r="R31" s="28">
        <v>2.6087981299999998</v>
      </c>
      <c r="S31" s="28">
        <v>0</v>
      </c>
      <c r="T31" s="28">
        <v>0</v>
      </c>
      <c r="U31" s="21" t="s">
        <v>39</v>
      </c>
      <c r="V31" s="21" t="s">
        <v>39</v>
      </c>
      <c r="W31" s="21" t="s">
        <v>39</v>
      </c>
      <c r="X31" s="21" t="s">
        <v>39</v>
      </c>
      <c r="Y31" s="21" t="s">
        <v>39</v>
      </c>
      <c r="Z31" s="21" t="s">
        <v>39</v>
      </c>
      <c r="AA31" s="28">
        <v>0</v>
      </c>
      <c r="AB31" s="28">
        <v>0</v>
      </c>
      <c r="AC31" s="28">
        <v>8.9454817946000009</v>
      </c>
      <c r="AD31" s="28">
        <v>2.6087981299999998</v>
      </c>
      <c r="AE31" s="28">
        <v>0</v>
      </c>
      <c r="AF31" s="28">
        <v>0</v>
      </c>
      <c r="AG31" s="28">
        <v>0</v>
      </c>
      <c r="AH31" s="28">
        <v>0</v>
      </c>
      <c r="AI31" s="28">
        <v>0</v>
      </c>
      <c r="AJ31" s="28">
        <v>0</v>
      </c>
      <c r="AK31" s="28">
        <v>0</v>
      </c>
      <c r="AL31" s="28">
        <v>0</v>
      </c>
      <c r="AM31" s="28">
        <v>0</v>
      </c>
      <c r="AN31" s="28">
        <v>0</v>
      </c>
      <c r="AO31" s="28">
        <f>SUM(AC31,AE31,AG31,AI31,AK31,AM31)</f>
        <v>8.9454817946000009</v>
      </c>
      <c r="AP31" s="28">
        <f>SUM(AD31,AF31,AH31,AJ31,AL31,AN31)</f>
        <v>2.6087981299999998</v>
      </c>
      <c r="AQ31" s="29" t="s">
        <v>118</v>
      </c>
    </row>
    <row r="32" spans="1:76" s="1" customFormat="1" ht="63" x14ac:dyDescent="0.25">
      <c r="A32" s="18" t="s">
        <v>66</v>
      </c>
      <c r="B32" s="25" t="s">
        <v>67</v>
      </c>
      <c r="C32" s="20" t="s">
        <v>38</v>
      </c>
      <c r="D32" s="21" t="s">
        <v>39</v>
      </c>
      <c r="E32" s="21" t="s">
        <v>39</v>
      </c>
      <c r="F32" s="21" t="s">
        <v>39</v>
      </c>
      <c r="G32" s="21" t="s">
        <v>39</v>
      </c>
      <c r="H32" s="21" t="s">
        <v>39</v>
      </c>
      <c r="I32" s="21" t="s">
        <v>39</v>
      </c>
      <c r="J32" s="21" t="s">
        <v>39</v>
      </c>
      <c r="K32" s="30">
        <f t="shared" si="8"/>
        <v>0</v>
      </c>
      <c r="L32" s="28" t="s">
        <v>39</v>
      </c>
      <c r="M32" s="28" t="s">
        <v>39</v>
      </c>
      <c r="N32" s="28" t="s">
        <v>39</v>
      </c>
      <c r="O32" s="28" t="s">
        <v>39</v>
      </c>
      <c r="P32" s="30">
        <f t="shared" si="9"/>
        <v>0</v>
      </c>
      <c r="Q32" s="28" t="s">
        <v>39</v>
      </c>
      <c r="R32" s="28" t="s">
        <v>39</v>
      </c>
      <c r="S32" s="28" t="s">
        <v>39</v>
      </c>
      <c r="T32" s="28" t="s">
        <v>39</v>
      </c>
      <c r="U32" s="21" t="s">
        <v>39</v>
      </c>
      <c r="V32" s="21" t="s">
        <v>39</v>
      </c>
      <c r="W32" s="21" t="s">
        <v>39</v>
      </c>
      <c r="X32" s="21" t="s">
        <v>39</v>
      </c>
      <c r="Y32" s="21" t="s">
        <v>39</v>
      </c>
      <c r="Z32" s="21" t="s">
        <v>39</v>
      </c>
      <c r="AA32" s="28" t="s">
        <v>39</v>
      </c>
      <c r="AB32" s="28" t="s">
        <v>39</v>
      </c>
      <c r="AC32" s="28" t="s">
        <v>39</v>
      </c>
      <c r="AD32" s="28" t="s">
        <v>39</v>
      </c>
      <c r="AE32" s="28" t="s">
        <v>39</v>
      </c>
      <c r="AF32" s="28" t="s">
        <v>39</v>
      </c>
      <c r="AG32" s="28" t="s">
        <v>39</v>
      </c>
      <c r="AH32" s="28" t="s">
        <v>39</v>
      </c>
      <c r="AI32" s="28" t="s">
        <v>39</v>
      </c>
      <c r="AJ32" s="28" t="s">
        <v>39</v>
      </c>
      <c r="AK32" s="28" t="s">
        <v>39</v>
      </c>
      <c r="AL32" s="28" t="s">
        <v>39</v>
      </c>
      <c r="AM32" s="28" t="s">
        <v>39</v>
      </c>
      <c r="AN32" s="28" t="s">
        <v>39</v>
      </c>
      <c r="AO32" s="28" t="s">
        <v>39</v>
      </c>
      <c r="AP32" s="28" t="s">
        <v>39</v>
      </c>
      <c r="AQ32" s="21" t="s">
        <v>39</v>
      </c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</row>
    <row r="33" spans="1:43" ht="63" x14ac:dyDescent="0.25">
      <c r="A33" s="18" t="s">
        <v>68</v>
      </c>
      <c r="B33" s="24" t="s">
        <v>69</v>
      </c>
      <c r="C33" s="20" t="s">
        <v>38</v>
      </c>
      <c r="D33" s="21" t="s">
        <v>39</v>
      </c>
      <c r="E33" s="21" t="s">
        <v>39</v>
      </c>
      <c r="F33" s="21" t="s">
        <v>39</v>
      </c>
      <c r="G33" s="21" t="s">
        <v>39</v>
      </c>
      <c r="H33" s="21" t="s">
        <v>39</v>
      </c>
      <c r="I33" s="21" t="s">
        <v>39</v>
      </c>
      <c r="J33" s="21" t="s">
        <v>39</v>
      </c>
      <c r="K33" s="30">
        <f t="shared" si="8"/>
        <v>0</v>
      </c>
      <c r="L33" s="28" t="s">
        <v>39</v>
      </c>
      <c r="M33" s="28" t="s">
        <v>39</v>
      </c>
      <c r="N33" s="28" t="s">
        <v>39</v>
      </c>
      <c r="O33" s="28" t="s">
        <v>39</v>
      </c>
      <c r="P33" s="30">
        <f t="shared" si="9"/>
        <v>0</v>
      </c>
      <c r="Q33" s="28" t="s">
        <v>39</v>
      </c>
      <c r="R33" s="28" t="s">
        <v>39</v>
      </c>
      <c r="S33" s="28" t="s">
        <v>39</v>
      </c>
      <c r="T33" s="28" t="s">
        <v>39</v>
      </c>
      <c r="U33" s="21" t="s">
        <v>39</v>
      </c>
      <c r="V33" s="21" t="s">
        <v>39</v>
      </c>
      <c r="W33" s="21" t="s">
        <v>39</v>
      </c>
      <c r="X33" s="21" t="s">
        <v>39</v>
      </c>
      <c r="Y33" s="21" t="s">
        <v>39</v>
      </c>
      <c r="Z33" s="21" t="s">
        <v>39</v>
      </c>
      <c r="AA33" s="28" t="s">
        <v>39</v>
      </c>
      <c r="AB33" s="28" t="s">
        <v>39</v>
      </c>
      <c r="AC33" s="28" t="s">
        <v>39</v>
      </c>
      <c r="AD33" s="28" t="s">
        <v>39</v>
      </c>
      <c r="AE33" s="28" t="s">
        <v>39</v>
      </c>
      <c r="AF33" s="28" t="s">
        <v>39</v>
      </c>
      <c r="AG33" s="28" t="s">
        <v>39</v>
      </c>
      <c r="AH33" s="28" t="s">
        <v>39</v>
      </c>
      <c r="AI33" s="28" t="s">
        <v>39</v>
      </c>
      <c r="AJ33" s="28" t="s">
        <v>39</v>
      </c>
      <c r="AK33" s="28" t="s">
        <v>39</v>
      </c>
      <c r="AL33" s="28" t="s">
        <v>39</v>
      </c>
      <c r="AM33" s="28" t="s">
        <v>39</v>
      </c>
      <c r="AN33" s="28" t="s">
        <v>39</v>
      </c>
      <c r="AO33" s="28" t="s">
        <v>39</v>
      </c>
      <c r="AP33" s="28" t="s">
        <v>39</v>
      </c>
      <c r="AQ33" s="21" t="s">
        <v>39</v>
      </c>
    </row>
    <row r="34" spans="1:43" ht="63" x14ac:dyDescent="0.25">
      <c r="A34" s="18" t="s">
        <v>70</v>
      </c>
      <c r="B34" s="24" t="s">
        <v>71</v>
      </c>
      <c r="C34" s="20" t="s">
        <v>38</v>
      </c>
      <c r="D34" s="21" t="s">
        <v>39</v>
      </c>
      <c r="E34" s="21" t="s">
        <v>39</v>
      </c>
      <c r="F34" s="21" t="s">
        <v>39</v>
      </c>
      <c r="G34" s="21" t="s">
        <v>39</v>
      </c>
      <c r="H34" s="21" t="s">
        <v>39</v>
      </c>
      <c r="I34" s="21" t="s">
        <v>39</v>
      </c>
      <c r="J34" s="21" t="s">
        <v>39</v>
      </c>
      <c r="K34" s="30">
        <f t="shared" si="8"/>
        <v>0</v>
      </c>
      <c r="L34" s="28" t="s">
        <v>39</v>
      </c>
      <c r="M34" s="28" t="s">
        <v>39</v>
      </c>
      <c r="N34" s="28" t="s">
        <v>39</v>
      </c>
      <c r="O34" s="28" t="s">
        <v>39</v>
      </c>
      <c r="P34" s="30">
        <f t="shared" si="9"/>
        <v>0</v>
      </c>
      <c r="Q34" s="28" t="s">
        <v>39</v>
      </c>
      <c r="R34" s="28" t="s">
        <v>39</v>
      </c>
      <c r="S34" s="28" t="s">
        <v>39</v>
      </c>
      <c r="T34" s="28" t="s">
        <v>39</v>
      </c>
      <c r="U34" s="21" t="s">
        <v>39</v>
      </c>
      <c r="V34" s="21" t="s">
        <v>39</v>
      </c>
      <c r="W34" s="21" t="s">
        <v>39</v>
      </c>
      <c r="X34" s="21" t="s">
        <v>39</v>
      </c>
      <c r="Y34" s="21" t="s">
        <v>39</v>
      </c>
      <c r="Z34" s="21" t="s">
        <v>39</v>
      </c>
      <c r="AA34" s="28" t="s">
        <v>39</v>
      </c>
      <c r="AB34" s="28" t="s">
        <v>39</v>
      </c>
      <c r="AC34" s="28" t="s">
        <v>39</v>
      </c>
      <c r="AD34" s="28" t="s">
        <v>39</v>
      </c>
      <c r="AE34" s="28" t="s">
        <v>39</v>
      </c>
      <c r="AF34" s="28" t="s">
        <v>39</v>
      </c>
      <c r="AG34" s="28" t="s">
        <v>39</v>
      </c>
      <c r="AH34" s="28" t="s">
        <v>39</v>
      </c>
      <c r="AI34" s="28" t="s">
        <v>39</v>
      </c>
      <c r="AJ34" s="28" t="s">
        <v>39</v>
      </c>
      <c r="AK34" s="28" t="s">
        <v>39</v>
      </c>
      <c r="AL34" s="28" t="s">
        <v>39</v>
      </c>
      <c r="AM34" s="28" t="s">
        <v>39</v>
      </c>
      <c r="AN34" s="28" t="s">
        <v>39</v>
      </c>
      <c r="AO34" s="28" t="s">
        <v>39</v>
      </c>
      <c r="AP34" s="28" t="s">
        <v>39</v>
      </c>
      <c r="AQ34" s="21" t="s">
        <v>39</v>
      </c>
    </row>
    <row r="35" spans="1:43" ht="31.5" x14ac:dyDescent="0.25">
      <c r="A35" s="18" t="s">
        <v>72</v>
      </c>
      <c r="B35" s="24" t="s">
        <v>73</v>
      </c>
      <c r="C35" s="20" t="s">
        <v>38</v>
      </c>
      <c r="D35" s="21" t="s">
        <v>39</v>
      </c>
      <c r="E35" s="21" t="s">
        <v>39</v>
      </c>
      <c r="F35" s="21" t="s">
        <v>39</v>
      </c>
      <c r="G35" s="21" t="s">
        <v>39</v>
      </c>
      <c r="H35" s="21" t="s">
        <v>39</v>
      </c>
      <c r="I35" s="21" t="s">
        <v>39</v>
      </c>
      <c r="J35" s="21" t="s">
        <v>39</v>
      </c>
      <c r="K35" s="30">
        <f t="shared" si="8"/>
        <v>0</v>
      </c>
      <c r="L35" s="28" t="s">
        <v>39</v>
      </c>
      <c r="M35" s="28" t="s">
        <v>39</v>
      </c>
      <c r="N35" s="28" t="s">
        <v>39</v>
      </c>
      <c r="O35" s="28" t="s">
        <v>39</v>
      </c>
      <c r="P35" s="30">
        <f t="shared" si="9"/>
        <v>0</v>
      </c>
      <c r="Q35" s="28" t="s">
        <v>39</v>
      </c>
      <c r="R35" s="28" t="s">
        <v>39</v>
      </c>
      <c r="S35" s="28" t="s">
        <v>39</v>
      </c>
      <c r="T35" s="28" t="s">
        <v>39</v>
      </c>
      <c r="U35" s="21" t="s">
        <v>39</v>
      </c>
      <c r="V35" s="21" t="s">
        <v>39</v>
      </c>
      <c r="W35" s="21" t="s">
        <v>39</v>
      </c>
      <c r="X35" s="21" t="s">
        <v>39</v>
      </c>
      <c r="Y35" s="21" t="s">
        <v>39</v>
      </c>
      <c r="Z35" s="21" t="s">
        <v>39</v>
      </c>
      <c r="AA35" s="28" t="s">
        <v>39</v>
      </c>
      <c r="AB35" s="28" t="s">
        <v>39</v>
      </c>
      <c r="AC35" s="28" t="s">
        <v>39</v>
      </c>
      <c r="AD35" s="28" t="s">
        <v>39</v>
      </c>
      <c r="AE35" s="28" t="s">
        <v>39</v>
      </c>
      <c r="AF35" s="28" t="s">
        <v>39</v>
      </c>
      <c r="AG35" s="28" t="s">
        <v>39</v>
      </c>
      <c r="AH35" s="28" t="s">
        <v>39</v>
      </c>
      <c r="AI35" s="28" t="s">
        <v>39</v>
      </c>
      <c r="AJ35" s="28" t="s">
        <v>39</v>
      </c>
      <c r="AK35" s="28" t="s">
        <v>39</v>
      </c>
      <c r="AL35" s="28" t="s">
        <v>39</v>
      </c>
      <c r="AM35" s="28" t="s">
        <v>39</v>
      </c>
      <c r="AN35" s="28" t="s">
        <v>39</v>
      </c>
      <c r="AO35" s="28" t="s">
        <v>39</v>
      </c>
      <c r="AP35" s="28" t="s">
        <v>39</v>
      </c>
      <c r="AQ35" s="21" t="s">
        <v>39</v>
      </c>
    </row>
    <row r="36" spans="1:43" ht="31.5" x14ac:dyDescent="0.25">
      <c r="A36" s="18" t="s">
        <v>74</v>
      </c>
      <c r="B36" s="23" t="s">
        <v>75</v>
      </c>
      <c r="C36" s="20" t="s">
        <v>38</v>
      </c>
      <c r="D36" s="21" t="s">
        <v>39</v>
      </c>
      <c r="E36" s="21" t="s">
        <v>39</v>
      </c>
      <c r="F36" s="21" t="s">
        <v>39</v>
      </c>
      <c r="G36" s="21" t="s">
        <v>39</v>
      </c>
      <c r="H36" s="21" t="s">
        <v>39</v>
      </c>
      <c r="I36" s="21" t="s">
        <v>39</v>
      </c>
      <c r="J36" s="21" t="s">
        <v>39</v>
      </c>
      <c r="K36" s="30">
        <f t="shared" si="8"/>
        <v>2106.7678169575001</v>
      </c>
      <c r="L36" s="28">
        <f t="shared" ref="L36:O36" si="53">SUM(L37,L39,L40,L44)</f>
        <v>0</v>
      </c>
      <c r="M36" s="28">
        <f t="shared" si="53"/>
        <v>0</v>
      </c>
      <c r="N36" s="28">
        <f t="shared" si="53"/>
        <v>1928.1080479741668</v>
      </c>
      <c r="O36" s="28">
        <f t="shared" si="53"/>
        <v>178.65976898333332</v>
      </c>
      <c r="P36" s="30">
        <f t="shared" si="9"/>
        <v>2106.7695251499999</v>
      </c>
      <c r="Q36" s="28">
        <f t="shared" ref="Q36:T36" si="54">SUM(Q37,Q39,Q40,Q44)</f>
        <v>0</v>
      </c>
      <c r="R36" s="28">
        <f t="shared" si="54"/>
        <v>0</v>
      </c>
      <c r="S36" s="28">
        <f t="shared" si="54"/>
        <v>1925.0600796599999</v>
      </c>
      <c r="T36" s="28">
        <f t="shared" si="54"/>
        <v>181.70944548999998</v>
      </c>
      <c r="U36" s="21" t="s">
        <v>39</v>
      </c>
      <c r="V36" s="21" t="s">
        <v>39</v>
      </c>
      <c r="W36" s="21" t="s">
        <v>39</v>
      </c>
      <c r="X36" s="21" t="s">
        <v>39</v>
      </c>
      <c r="Y36" s="21" t="s">
        <v>39</v>
      </c>
      <c r="Z36" s="21" t="s">
        <v>39</v>
      </c>
      <c r="AA36" s="28">
        <f t="shared" ref="AA36" si="55">SUM(AA37,AA39,AA40,AA44)</f>
        <v>158.63018960046665</v>
      </c>
      <c r="AB36" s="28">
        <f t="shared" ref="AB36:AC36" si="56">SUM(AB37,AB39,AB40,AB44)</f>
        <v>158.66010677500003</v>
      </c>
      <c r="AC36" s="28">
        <f t="shared" si="56"/>
        <v>208.24064473750002</v>
      </c>
      <c r="AD36" s="28">
        <f t="shared" ref="AD36:AE36" si="57">SUM(AD37,AD39,AD40,AD44)</f>
        <v>208.24235293000004</v>
      </c>
      <c r="AE36" s="28">
        <f t="shared" si="57"/>
        <v>334.01444413999997</v>
      </c>
      <c r="AF36" s="28">
        <f t="shared" ref="AF36:AG36" si="58">SUM(AF37,AF39,AF40,AF44)</f>
        <v>334.01444413999997</v>
      </c>
      <c r="AG36" s="28">
        <f t="shared" si="58"/>
        <v>269.69563964999998</v>
      </c>
      <c r="AH36" s="28">
        <f t="shared" ref="AH36:AN36" si="59">SUM(AH37,AH39,AH40,AH44)</f>
        <v>269.69563964999998</v>
      </c>
      <c r="AI36" s="28">
        <f t="shared" si="59"/>
        <v>371.25348321999991</v>
      </c>
      <c r="AJ36" s="28">
        <f t="shared" si="59"/>
        <v>371.25348321999991</v>
      </c>
      <c r="AK36" s="28">
        <f t="shared" si="59"/>
        <v>479.02486259999984</v>
      </c>
      <c r="AL36" s="28">
        <f t="shared" si="59"/>
        <v>479.02486259999984</v>
      </c>
      <c r="AM36" s="28">
        <f t="shared" si="59"/>
        <v>444.53874260999993</v>
      </c>
      <c r="AN36" s="28">
        <f t="shared" si="59"/>
        <v>444.53874260999993</v>
      </c>
      <c r="AO36" s="28">
        <f t="shared" ref="AO36:AP36" si="60">SUM(AO37,AO39,AO40,AO44)</f>
        <v>2106.7678169574997</v>
      </c>
      <c r="AP36" s="28">
        <f t="shared" si="60"/>
        <v>2106.7695251499995</v>
      </c>
      <c r="AQ36" s="21" t="s">
        <v>39</v>
      </c>
    </row>
    <row r="37" spans="1:43" ht="47.25" x14ac:dyDescent="0.25">
      <c r="A37" s="18" t="s">
        <v>76</v>
      </c>
      <c r="B37" s="24" t="s">
        <v>77</v>
      </c>
      <c r="C37" s="20" t="s">
        <v>38</v>
      </c>
      <c r="D37" s="21" t="s">
        <v>39</v>
      </c>
      <c r="E37" s="21" t="s">
        <v>39</v>
      </c>
      <c r="F37" s="21" t="s">
        <v>39</v>
      </c>
      <c r="G37" s="21" t="s">
        <v>39</v>
      </c>
      <c r="H37" s="21" t="s">
        <v>39</v>
      </c>
      <c r="I37" s="21" t="s">
        <v>39</v>
      </c>
      <c r="J37" s="21" t="s">
        <v>39</v>
      </c>
      <c r="K37" s="30">
        <f t="shared" si="8"/>
        <v>0</v>
      </c>
      <c r="L37" s="28">
        <f t="shared" ref="L37:T37" si="61">L38</f>
        <v>0</v>
      </c>
      <c r="M37" s="28">
        <f t="shared" si="61"/>
        <v>0</v>
      </c>
      <c r="N37" s="28">
        <f t="shared" si="61"/>
        <v>0</v>
      </c>
      <c r="O37" s="28">
        <f t="shared" si="61"/>
        <v>0</v>
      </c>
      <c r="P37" s="30">
        <f t="shared" si="9"/>
        <v>0</v>
      </c>
      <c r="Q37" s="28">
        <f t="shared" si="61"/>
        <v>0</v>
      </c>
      <c r="R37" s="28">
        <f t="shared" si="61"/>
        <v>0</v>
      </c>
      <c r="S37" s="28">
        <f t="shared" si="61"/>
        <v>0</v>
      </c>
      <c r="T37" s="28">
        <f t="shared" si="61"/>
        <v>0</v>
      </c>
      <c r="U37" s="21" t="s">
        <v>39</v>
      </c>
      <c r="V37" s="21" t="s">
        <v>39</v>
      </c>
      <c r="W37" s="21" t="s">
        <v>39</v>
      </c>
      <c r="X37" s="21" t="s">
        <v>39</v>
      </c>
      <c r="Y37" s="21" t="s">
        <v>39</v>
      </c>
      <c r="Z37" s="21" t="s">
        <v>39</v>
      </c>
      <c r="AA37" s="28">
        <f t="shared" ref="AA37:AN37" si="62">AA38</f>
        <v>12.513499999999999</v>
      </c>
      <c r="AB37" s="28">
        <f t="shared" si="62"/>
        <v>0</v>
      </c>
      <c r="AC37" s="28">
        <f t="shared" si="62"/>
        <v>0</v>
      </c>
      <c r="AD37" s="28">
        <f t="shared" si="62"/>
        <v>0</v>
      </c>
      <c r="AE37" s="28">
        <f t="shared" si="62"/>
        <v>0</v>
      </c>
      <c r="AF37" s="28">
        <f t="shared" si="62"/>
        <v>0</v>
      </c>
      <c r="AG37" s="28">
        <f t="shared" si="62"/>
        <v>0</v>
      </c>
      <c r="AH37" s="28">
        <f t="shared" si="62"/>
        <v>0</v>
      </c>
      <c r="AI37" s="28">
        <f t="shared" si="62"/>
        <v>0</v>
      </c>
      <c r="AJ37" s="28">
        <f t="shared" si="62"/>
        <v>0</v>
      </c>
      <c r="AK37" s="28">
        <f t="shared" si="62"/>
        <v>0</v>
      </c>
      <c r="AL37" s="28">
        <f t="shared" si="62"/>
        <v>0</v>
      </c>
      <c r="AM37" s="28">
        <f t="shared" si="62"/>
        <v>0</v>
      </c>
      <c r="AN37" s="28">
        <f t="shared" si="62"/>
        <v>0</v>
      </c>
      <c r="AO37" s="28">
        <f t="shared" ref="AO37:AP37" si="63">AO38</f>
        <v>0</v>
      </c>
      <c r="AP37" s="28">
        <f t="shared" si="63"/>
        <v>0</v>
      </c>
      <c r="AQ37" s="21" t="s">
        <v>39</v>
      </c>
    </row>
    <row r="38" spans="1:43" ht="47.25" x14ac:dyDescent="0.25">
      <c r="A38" s="18" t="s">
        <v>76</v>
      </c>
      <c r="B38" s="26" t="s">
        <v>78</v>
      </c>
      <c r="C38" s="20" t="s">
        <v>79</v>
      </c>
      <c r="D38" s="21" t="s">
        <v>39</v>
      </c>
      <c r="E38" s="21">
        <v>2023</v>
      </c>
      <c r="F38" s="21">
        <v>2023</v>
      </c>
      <c r="G38" s="21" t="s">
        <v>39</v>
      </c>
      <c r="H38" s="21" t="s">
        <v>39</v>
      </c>
      <c r="I38" s="21" t="s">
        <v>39</v>
      </c>
      <c r="J38" s="21" t="s">
        <v>39</v>
      </c>
      <c r="K38" s="30">
        <f t="shared" ref="K38" si="64">SUM(L38:O38)</f>
        <v>0</v>
      </c>
      <c r="L38" s="28">
        <v>0</v>
      </c>
      <c r="M38" s="28">
        <v>0</v>
      </c>
      <c r="N38" s="28">
        <v>0</v>
      </c>
      <c r="O38" s="28">
        <v>0</v>
      </c>
      <c r="P38" s="30">
        <f t="shared" ref="P38" si="65">SUM(Q38:T38)</f>
        <v>0</v>
      </c>
      <c r="Q38" s="28">
        <v>0</v>
      </c>
      <c r="R38" s="28">
        <v>0</v>
      </c>
      <c r="S38" s="28">
        <v>0</v>
      </c>
      <c r="T38" s="28">
        <v>0</v>
      </c>
      <c r="U38" s="21" t="s">
        <v>39</v>
      </c>
      <c r="V38" s="21" t="s">
        <v>39</v>
      </c>
      <c r="W38" s="21" t="s">
        <v>39</v>
      </c>
      <c r="X38" s="21" t="s">
        <v>39</v>
      </c>
      <c r="Y38" s="21" t="s">
        <v>39</v>
      </c>
      <c r="Z38" s="21" t="s">
        <v>39</v>
      </c>
      <c r="AA38" s="28">
        <v>12.513499999999999</v>
      </c>
      <c r="AB38" s="28">
        <v>0</v>
      </c>
      <c r="AC38" s="28">
        <v>0</v>
      </c>
      <c r="AD38" s="28">
        <v>0</v>
      </c>
      <c r="AE38" s="28">
        <v>0</v>
      </c>
      <c r="AF38" s="28">
        <v>0</v>
      </c>
      <c r="AG38" s="28">
        <v>0</v>
      </c>
      <c r="AH38" s="28">
        <v>0</v>
      </c>
      <c r="AI38" s="28">
        <v>0</v>
      </c>
      <c r="AJ38" s="28">
        <v>0</v>
      </c>
      <c r="AK38" s="28">
        <v>0</v>
      </c>
      <c r="AL38" s="28">
        <v>0</v>
      </c>
      <c r="AM38" s="28">
        <v>0</v>
      </c>
      <c r="AN38" s="28">
        <v>0</v>
      </c>
      <c r="AO38" s="28">
        <f>SUM(AC38,AE38,AG38,AI38,AK38,AM38)</f>
        <v>0</v>
      </c>
      <c r="AP38" s="28">
        <f>SUM(AD38,AF38,AH38,AJ38,AL38,AN38)</f>
        <v>0</v>
      </c>
      <c r="AQ38" s="29" t="s">
        <v>119</v>
      </c>
    </row>
    <row r="39" spans="1:43" ht="63" x14ac:dyDescent="0.25">
      <c r="A39" s="18" t="s">
        <v>80</v>
      </c>
      <c r="B39" s="24" t="s">
        <v>81</v>
      </c>
      <c r="C39" s="20" t="s">
        <v>38</v>
      </c>
      <c r="D39" s="21" t="s">
        <v>39</v>
      </c>
      <c r="E39" s="21" t="s">
        <v>39</v>
      </c>
      <c r="F39" s="21" t="s">
        <v>39</v>
      </c>
      <c r="G39" s="21" t="s">
        <v>39</v>
      </c>
      <c r="H39" s="21" t="s">
        <v>39</v>
      </c>
      <c r="I39" s="21" t="s">
        <v>39</v>
      </c>
      <c r="J39" s="21" t="s">
        <v>39</v>
      </c>
      <c r="K39" s="30">
        <f t="shared" si="8"/>
        <v>0</v>
      </c>
      <c r="L39" s="28" t="s">
        <v>39</v>
      </c>
      <c r="M39" s="28" t="s">
        <v>39</v>
      </c>
      <c r="N39" s="28" t="s">
        <v>39</v>
      </c>
      <c r="O39" s="28" t="s">
        <v>39</v>
      </c>
      <c r="P39" s="30">
        <f t="shared" si="9"/>
        <v>0</v>
      </c>
      <c r="Q39" s="28" t="s">
        <v>39</v>
      </c>
      <c r="R39" s="28" t="s">
        <v>39</v>
      </c>
      <c r="S39" s="28" t="s">
        <v>39</v>
      </c>
      <c r="T39" s="28" t="s">
        <v>39</v>
      </c>
      <c r="U39" s="21" t="s">
        <v>39</v>
      </c>
      <c r="V39" s="21" t="s">
        <v>39</v>
      </c>
      <c r="W39" s="21" t="s">
        <v>39</v>
      </c>
      <c r="X39" s="21" t="s">
        <v>39</v>
      </c>
      <c r="Y39" s="21" t="s">
        <v>39</v>
      </c>
      <c r="Z39" s="21" t="s">
        <v>39</v>
      </c>
      <c r="AA39" s="28" t="s">
        <v>39</v>
      </c>
      <c r="AB39" s="28" t="s">
        <v>39</v>
      </c>
      <c r="AC39" s="28" t="s">
        <v>39</v>
      </c>
      <c r="AD39" s="28" t="s">
        <v>39</v>
      </c>
      <c r="AE39" s="28" t="s">
        <v>39</v>
      </c>
      <c r="AF39" s="28" t="s">
        <v>39</v>
      </c>
      <c r="AG39" s="28" t="s">
        <v>39</v>
      </c>
      <c r="AH39" s="28" t="s">
        <v>39</v>
      </c>
      <c r="AI39" s="28" t="s">
        <v>39</v>
      </c>
      <c r="AJ39" s="28" t="s">
        <v>39</v>
      </c>
      <c r="AK39" s="28" t="s">
        <v>39</v>
      </c>
      <c r="AL39" s="28" t="s">
        <v>39</v>
      </c>
      <c r="AM39" s="28" t="s">
        <v>39</v>
      </c>
      <c r="AN39" s="28" t="s">
        <v>39</v>
      </c>
      <c r="AO39" s="28" t="s">
        <v>39</v>
      </c>
      <c r="AP39" s="28" t="s">
        <v>39</v>
      </c>
      <c r="AQ39" s="21" t="s">
        <v>39</v>
      </c>
    </row>
    <row r="40" spans="1:43" ht="47.25" x14ac:dyDescent="0.25">
      <c r="A40" s="18" t="s">
        <v>82</v>
      </c>
      <c r="B40" s="24" t="s">
        <v>83</v>
      </c>
      <c r="C40" s="20" t="s">
        <v>38</v>
      </c>
      <c r="D40" s="21" t="s">
        <v>39</v>
      </c>
      <c r="E40" s="21" t="s">
        <v>39</v>
      </c>
      <c r="F40" s="21" t="s">
        <v>39</v>
      </c>
      <c r="G40" s="21" t="s">
        <v>39</v>
      </c>
      <c r="H40" s="21" t="s">
        <v>39</v>
      </c>
      <c r="I40" s="21" t="s">
        <v>39</v>
      </c>
      <c r="J40" s="21" t="s">
        <v>39</v>
      </c>
      <c r="K40" s="30">
        <f t="shared" si="8"/>
        <v>2027.6946031375001</v>
      </c>
      <c r="L40" s="28">
        <f t="shared" ref="L40:O40" si="66">SUM(L41:L43)</f>
        <v>0</v>
      </c>
      <c r="M40" s="28">
        <f t="shared" si="66"/>
        <v>0</v>
      </c>
      <c r="N40" s="28">
        <f t="shared" si="66"/>
        <v>1928.1080479741668</v>
      </c>
      <c r="O40" s="28">
        <f t="shared" si="66"/>
        <v>99.58655516333333</v>
      </c>
      <c r="P40" s="30">
        <f t="shared" si="9"/>
        <v>2027.6963113299998</v>
      </c>
      <c r="Q40" s="28">
        <f t="shared" ref="Q40:T40" si="67">SUM(Q41:Q43)</f>
        <v>0</v>
      </c>
      <c r="R40" s="28">
        <f t="shared" si="67"/>
        <v>0</v>
      </c>
      <c r="S40" s="28">
        <f t="shared" si="67"/>
        <v>1925.0600796599999</v>
      </c>
      <c r="T40" s="28">
        <f t="shared" si="67"/>
        <v>102.63623166999999</v>
      </c>
      <c r="U40" s="21" t="s">
        <v>39</v>
      </c>
      <c r="V40" s="21" t="s">
        <v>39</v>
      </c>
      <c r="W40" s="21" t="s">
        <v>39</v>
      </c>
      <c r="X40" s="21" t="s">
        <v>39</v>
      </c>
      <c r="Y40" s="21" t="s">
        <v>39</v>
      </c>
      <c r="Z40" s="21" t="s">
        <v>39</v>
      </c>
      <c r="AA40" s="28">
        <f t="shared" ref="AA40" si="68">SUM(AA41:AA43)</f>
        <v>146.11668960046666</v>
      </c>
      <c r="AB40" s="28">
        <f t="shared" ref="AB40:AC40" si="69">SUM(AB41:AB43)</f>
        <v>158.66010677500003</v>
      </c>
      <c r="AC40" s="28">
        <f t="shared" si="69"/>
        <v>208.24064473750002</v>
      </c>
      <c r="AD40" s="28">
        <f t="shared" ref="AD40:AE40" si="70">SUM(AD41:AD43)</f>
        <v>208.24235293000004</v>
      </c>
      <c r="AE40" s="28">
        <f t="shared" si="70"/>
        <v>269.99632113999996</v>
      </c>
      <c r="AF40" s="28">
        <f t="shared" ref="AF40:AG40" si="71">SUM(AF41:AF43)</f>
        <v>269.99632113999996</v>
      </c>
      <c r="AG40" s="28">
        <f t="shared" si="71"/>
        <v>263.47358500999997</v>
      </c>
      <c r="AH40" s="28">
        <f t="shared" ref="AH40:AN40" si="72">SUM(AH41:AH43)</f>
        <v>263.47358500999997</v>
      </c>
      <c r="AI40" s="28">
        <f t="shared" si="72"/>
        <v>364.78461365999993</v>
      </c>
      <c r="AJ40" s="28">
        <f t="shared" si="72"/>
        <v>364.78461365999993</v>
      </c>
      <c r="AK40" s="28">
        <f t="shared" si="72"/>
        <v>477.86601555999982</v>
      </c>
      <c r="AL40" s="28">
        <f t="shared" si="72"/>
        <v>477.86601555999982</v>
      </c>
      <c r="AM40" s="28">
        <f t="shared" si="72"/>
        <v>443.33342302999995</v>
      </c>
      <c r="AN40" s="28">
        <f t="shared" si="72"/>
        <v>443.33342302999995</v>
      </c>
      <c r="AO40" s="28">
        <f t="shared" ref="AO40:AP40" si="73">SUM(AO41:AO43)</f>
        <v>2027.6946031374996</v>
      </c>
      <c r="AP40" s="28">
        <f t="shared" si="73"/>
        <v>2027.6963113299996</v>
      </c>
      <c r="AQ40" s="21" t="s">
        <v>39</v>
      </c>
    </row>
    <row r="41" spans="1:43" ht="31.5" x14ac:dyDescent="0.25">
      <c r="A41" s="18" t="s">
        <v>82</v>
      </c>
      <c r="B41" s="26" t="s">
        <v>84</v>
      </c>
      <c r="C41" s="20" t="s">
        <v>85</v>
      </c>
      <c r="D41" s="21" t="s">
        <v>39</v>
      </c>
      <c r="E41" s="21">
        <v>2024</v>
      </c>
      <c r="F41" s="21">
        <v>2024</v>
      </c>
      <c r="G41" s="21">
        <v>2029</v>
      </c>
      <c r="H41" s="21" t="s">
        <v>39</v>
      </c>
      <c r="I41" s="21" t="s">
        <v>39</v>
      </c>
      <c r="J41" s="21" t="s">
        <v>39</v>
      </c>
      <c r="K41" s="30">
        <f t="shared" ref="K41:K43" si="74">SUM(L41:O41)</f>
        <v>80.091215874166664</v>
      </c>
      <c r="L41" s="28">
        <v>0</v>
      </c>
      <c r="M41" s="28">
        <v>0</v>
      </c>
      <c r="N41" s="28">
        <v>80.091215874166664</v>
      </c>
      <c r="O41" s="28">
        <v>0</v>
      </c>
      <c r="P41" s="30">
        <f t="shared" ref="P41:P43" si="75">SUM(Q41:T41)</f>
        <v>80.091021809999987</v>
      </c>
      <c r="Q41" s="28">
        <v>0</v>
      </c>
      <c r="R41" s="28">
        <v>0</v>
      </c>
      <c r="S41" s="28">
        <v>80.091021809999987</v>
      </c>
      <c r="T41" s="28">
        <v>0</v>
      </c>
      <c r="U41" s="21" t="s">
        <v>39</v>
      </c>
      <c r="V41" s="21" t="s">
        <v>39</v>
      </c>
      <c r="W41" s="21" t="s">
        <v>39</v>
      </c>
      <c r="X41" s="21" t="s">
        <v>39</v>
      </c>
      <c r="Y41" s="21" t="s">
        <v>39</v>
      </c>
      <c r="Z41" s="21" t="s">
        <v>39</v>
      </c>
      <c r="AA41" s="28">
        <v>5.2365329746666713</v>
      </c>
      <c r="AB41" s="28">
        <v>6.8708397000000012</v>
      </c>
      <c r="AC41" s="28">
        <v>5.1918070641666692</v>
      </c>
      <c r="AD41" s="28">
        <v>5.1916130000000003</v>
      </c>
      <c r="AE41" s="28">
        <v>18.74860043</v>
      </c>
      <c r="AF41" s="28">
        <v>18.74860043</v>
      </c>
      <c r="AG41" s="28">
        <v>26.108345790000001</v>
      </c>
      <c r="AH41" s="28">
        <v>26.108345790000001</v>
      </c>
      <c r="AI41" s="28">
        <v>11.21775781</v>
      </c>
      <c r="AJ41" s="28">
        <v>11.21775781</v>
      </c>
      <c r="AK41" s="28">
        <v>9.2877669899999997</v>
      </c>
      <c r="AL41" s="28">
        <v>9.2877669899999997</v>
      </c>
      <c r="AM41" s="28">
        <v>9.5369377900000014</v>
      </c>
      <c r="AN41" s="28">
        <v>9.5369377900000014</v>
      </c>
      <c r="AO41" s="28">
        <f t="shared" ref="AO41:AP43" si="76">SUM(AC41,AE41,AG41,AI41,AK41,AM41)</f>
        <v>80.091215874166664</v>
      </c>
      <c r="AP41" s="28">
        <f t="shared" si="76"/>
        <v>80.091021810000001</v>
      </c>
      <c r="AQ41" s="21" t="s">
        <v>39</v>
      </c>
    </row>
    <row r="42" spans="1:43" x14ac:dyDescent="0.25">
      <c r="A42" s="18" t="s">
        <v>82</v>
      </c>
      <c r="B42" s="26" t="s">
        <v>86</v>
      </c>
      <c r="C42" s="20" t="s">
        <v>87</v>
      </c>
      <c r="D42" s="21" t="s">
        <v>39</v>
      </c>
      <c r="E42" s="21">
        <v>2024</v>
      </c>
      <c r="F42" s="21">
        <v>2024</v>
      </c>
      <c r="G42" s="21">
        <v>2029</v>
      </c>
      <c r="H42" s="21" t="s">
        <v>39</v>
      </c>
      <c r="I42" s="21" t="s">
        <v>39</v>
      </c>
      <c r="J42" s="21" t="s">
        <v>39</v>
      </c>
      <c r="K42" s="30">
        <f t="shared" si="74"/>
        <v>90.561751343333327</v>
      </c>
      <c r="L42" s="28">
        <v>0</v>
      </c>
      <c r="M42" s="28">
        <v>0</v>
      </c>
      <c r="N42" s="28">
        <v>1.08710818</v>
      </c>
      <c r="O42" s="28">
        <v>89.474643163333326</v>
      </c>
      <c r="P42" s="30">
        <f t="shared" si="75"/>
        <v>90.563427849999982</v>
      </c>
      <c r="Q42" s="28">
        <v>0</v>
      </c>
      <c r="R42" s="28">
        <v>0</v>
      </c>
      <c r="S42" s="28">
        <v>1.08710818</v>
      </c>
      <c r="T42" s="28">
        <v>89.476319669999981</v>
      </c>
      <c r="U42" s="21" t="s">
        <v>39</v>
      </c>
      <c r="V42" s="21" t="s">
        <v>39</v>
      </c>
      <c r="W42" s="21" t="s">
        <v>39</v>
      </c>
      <c r="X42" s="21" t="s">
        <v>39</v>
      </c>
      <c r="Y42" s="21" t="s">
        <v>39</v>
      </c>
      <c r="Z42" s="21" t="s">
        <v>39</v>
      </c>
      <c r="AA42" s="28">
        <v>5.8889861458000006</v>
      </c>
      <c r="AB42" s="28">
        <v>11.179</v>
      </c>
      <c r="AC42" s="28">
        <v>4.3754346133333293</v>
      </c>
      <c r="AD42" s="28">
        <v>4.3771111200000004</v>
      </c>
      <c r="AE42" s="28">
        <v>25.017882849999999</v>
      </c>
      <c r="AF42" s="28">
        <v>25.017882849999999</v>
      </c>
      <c r="AG42" s="28">
        <v>18.559585569999999</v>
      </c>
      <c r="AH42" s="28">
        <v>18.559585569999999</v>
      </c>
      <c r="AI42" s="28">
        <v>14.362801040000001</v>
      </c>
      <c r="AJ42" s="28">
        <v>14.362801040000001</v>
      </c>
      <c r="AK42" s="28">
        <v>11.807899990000001</v>
      </c>
      <c r="AL42" s="28">
        <v>11.807899990000001</v>
      </c>
      <c r="AM42" s="28">
        <v>16.438147280000003</v>
      </c>
      <c r="AN42" s="28">
        <v>16.438147280000003</v>
      </c>
      <c r="AO42" s="28">
        <f t="shared" si="76"/>
        <v>90.561751343333327</v>
      </c>
      <c r="AP42" s="28">
        <f t="shared" si="76"/>
        <v>90.563427850000011</v>
      </c>
      <c r="AQ42" s="21" t="s">
        <v>39</v>
      </c>
    </row>
    <row r="43" spans="1:43" ht="47.25" x14ac:dyDescent="0.25">
      <c r="A43" s="18" t="s">
        <v>82</v>
      </c>
      <c r="B43" s="26" t="s">
        <v>88</v>
      </c>
      <c r="C43" s="20" t="s">
        <v>89</v>
      </c>
      <c r="D43" s="21" t="s">
        <v>39</v>
      </c>
      <c r="E43" s="21">
        <v>2024</v>
      </c>
      <c r="F43" s="21">
        <v>2024</v>
      </c>
      <c r="G43" s="21">
        <v>2029</v>
      </c>
      <c r="H43" s="21" t="s">
        <v>39</v>
      </c>
      <c r="I43" s="21" t="s">
        <v>39</v>
      </c>
      <c r="J43" s="21" t="s">
        <v>39</v>
      </c>
      <c r="K43" s="30">
        <f t="shared" si="74"/>
        <v>1857.0416359200001</v>
      </c>
      <c r="L43" s="28">
        <v>0</v>
      </c>
      <c r="M43" s="28">
        <v>0</v>
      </c>
      <c r="N43" s="28">
        <v>1846.92972392</v>
      </c>
      <c r="O43" s="28">
        <v>10.111912</v>
      </c>
      <c r="P43" s="30">
        <f t="shared" si="75"/>
        <v>1857.0418616700001</v>
      </c>
      <c r="Q43" s="28">
        <v>0</v>
      </c>
      <c r="R43" s="28">
        <v>0</v>
      </c>
      <c r="S43" s="28">
        <v>1843.88194967</v>
      </c>
      <c r="T43" s="28">
        <v>13.159912</v>
      </c>
      <c r="U43" s="21" t="s">
        <v>39</v>
      </c>
      <c r="V43" s="21" t="s">
        <v>39</v>
      </c>
      <c r="W43" s="21" t="s">
        <v>39</v>
      </c>
      <c r="X43" s="21" t="s">
        <v>39</v>
      </c>
      <c r="Y43" s="21" t="s">
        <v>39</v>
      </c>
      <c r="Z43" s="21" t="s">
        <v>39</v>
      </c>
      <c r="AA43" s="28">
        <v>134.99117047999999</v>
      </c>
      <c r="AB43" s="28">
        <v>140.61026707500002</v>
      </c>
      <c r="AC43" s="28">
        <v>198.67340306000003</v>
      </c>
      <c r="AD43" s="28">
        <v>198.67362881000003</v>
      </c>
      <c r="AE43" s="28">
        <v>226.22983785999998</v>
      </c>
      <c r="AF43" s="28">
        <v>226.22983785999998</v>
      </c>
      <c r="AG43" s="28">
        <v>218.80565364999995</v>
      </c>
      <c r="AH43" s="28">
        <v>218.80565364999995</v>
      </c>
      <c r="AI43" s="28">
        <v>339.20405480999995</v>
      </c>
      <c r="AJ43" s="28">
        <v>339.20405480999995</v>
      </c>
      <c r="AK43" s="28">
        <v>456.77034857999985</v>
      </c>
      <c r="AL43" s="28">
        <v>456.77034857999985</v>
      </c>
      <c r="AM43" s="28">
        <v>417.35833795999997</v>
      </c>
      <c r="AN43" s="28">
        <v>417.35833795999997</v>
      </c>
      <c r="AO43" s="28">
        <f t="shared" si="76"/>
        <v>1857.0416359199996</v>
      </c>
      <c r="AP43" s="28">
        <f t="shared" si="76"/>
        <v>1857.0418616699997</v>
      </c>
      <c r="AQ43" s="21" t="s">
        <v>39</v>
      </c>
    </row>
    <row r="44" spans="1:43" ht="47.25" x14ac:dyDescent="0.25">
      <c r="A44" s="18" t="s">
        <v>90</v>
      </c>
      <c r="B44" s="24" t="s">
        <v>91</v>
      </c>
      <c r="C44" s="20" t="s">
        <v>38</v>
      </c>
      <c r="D44" s="21" t="s">
        <v>39</v>
      </c>
      <c r="E44" s="21" t="s">
        <v>39</v>
      </c>
      <c r="F44" s="21" t="s">
        <v>39</v>
      </c>
      <c r="G44" s="21" t="s">
        <v>39</v>
      </c>
      <c r="H44" s="21" t="s">
        <v>39</v>
      </c>
      <c r="I44" s="21" t="s">
        <v>39</v>
      </c>
      <c r="J44" s="21" t="s">
        <v>39</v>
      </c>
      <c r="K44" s="30">
        <f t="shared" si="8"/>
        <v>79.073213819999992</v>
      </c>
      <c r="L44" s="28">
        <f t="shared" ref="L44:O44" si="77">SUM(L45,L46)</f>
        <v>0</v>
      </c>
      <c r="M44" s="28">
        <f t="shared" si="77"/>
        <v>0</v>
      </c>
      <c r="N44" s="28">
        <f t="shared" si="77"/>
        <v>0</v>
      </c>
      <c r="O44" s="28">
        <f t="shared" si="77"/>
        <v>79.073213819999992</v>
      </c>
      <c r="P44" s="30">
        <f t="shared" si="9"/>
        <v>79.073213819999992</v>
      </c>
      <c r="Q44" s="28">
        <f t="shared" ref="Q44:T44" si="78">SUM(Q45,Q46)</f>
        <v>0</v>
      </c>
      <c r="R44" s="28">
        <f t="shared" si="78"/>
        <v>0</v>
      </c>
      <c r="S44" s="28">
        <f t="shared" si="78"/>
        <v>0</v>
      </c>
      <c r="T44" s="28">
        <f t="shared" si="78"/>
        <v>79.073213819999992</v>
      </c>
      <c r="U44" s="21" t="s">
        <v>39</v>
      </c>
      <c r="V44" s="21" t="s">
        <v>39</v>
      </c>
      <c r="W44" s="21" t="s">
        <v>39</v>
      </c>
      <c r="X44" s="21" t="s">
        <v>39</v>
      </c>
      <c r="Y44" s="21" t="s">
        <v>39</v>
      </c>
      <c r="Z44" s="21" t="s">
        <v>39</v>
      </c>
      <c r="AA44" s="28">
        <f t="shared" ref="AA44" si="79">SUM(AA45,AA46)</f>
        <v>0</v>
      </c>
      <c r="AB44" s="28">
        <f t="shared" ref="AB44:AC44" si="80">SUM(AB45,AB46)</f>
        <v>0</v>
      </c>
      <c r="AC44" s="28">
        <f t="shared" si="80"/>
        <v>0</v>
      </c>
      <c r="AD44" s="28">
        <f t="shared" ref="AD44:AE44" si="81">SUM(AD45,AD46)</f>
        <v>0</v>
      </c>
      <c r="AE44" s="28">
        <f t="shared" si="81"/>
        <v>64.018123000000003</v>
      </c>
      <c r="AF44" s="28">
        <f t="shared" ref="AF44:AG44" si="82">SUM(AF45,AF46)</f>
        <v>64.018123000000003</v>
      </c>
      <c r="AG44" s="28">
        <f t="shared" si="82"/>
        <v>6.2220546400000005</v>
      </c>
      <c r="AH44" s="28">
        <f t="shared" ref="AH44:AN44" si="83">SUM(AH45,AH46)</f>
        <v>6.2220546400000005</v>
      </c>
      <c r="AI44" s="28">
        <f t="shared" si="83"/>
        <v>6.4688695599999999</v>
      </c>
      <c r="AJ44" s="28">
        <f t="shared" si="83"/>
        <v>6.4688695599999999</v>
      </c>
      <c r="AK44" s="28">
        <f t="shared" si="83"/>
        <v>1.1588470399999999</v>
      </c>
      <c r="AL44" s="28">
        <f t="shared" si="83"/>
        <v>1.1588470399999999</v>
      </c>
      <c r="AM44" s="28">
        <f t="shared" si="83"/>
        <v>1.2053195800000001</v>
      </c>
      <c r="AN44" s="28">
        <f t="shared" si="83"/>
        <v>1.2053195800000001</v>
      </c>
      <c r="AO44" s="28">
        <f t="shared" ref="AO44:AP44" si="84">SUM(AO45,AO46)</f>
        <v>79.073213819999992</v>
      </c>
      <c r="AP44" s="28">
        <f t="shared" si="84"/>
        <v>79.073213819999992</v>
      </c>
      <c r="AQ44" s="21" t="s">
        <v>39</v>
      </c>
    </row>
    <row r="45" spans="1:43" ht="63" x14ac:dyDescent="0.25">
      <c r="A45" s="18" t="s">
        <v>92</v>
      </c>
      <c r="B45" s="25" t="s">
        <v>93</v>
      </c>
      <c r="C45" s="20" t="s">
        <v>38</v>
      </c>
      <c r="D45" s="21" t="s">
        <v>39</v>
      </c>
      <c r="E45" s="21" t="s">
        <v>39</v>
      </c>
      <c r="F45" s="21" t="s">
        <v>39</v>
      </c>
      <c r="G45" s="21" t="s">
        <v>39</v>
      </c>
      <c r="H45" s="21" t="s">
        <v>39</v>
      </c>
      <c r="I45" s="21" t="s">
        <v>39</v>
      </c>
      <c r="J45" s="21" t="s">
        <v>39</v>
      </c>
      <c r="K45" s="30">
        <f t="shared" si="8"/>
        <v>0</v>
      </c>
      <c r="L45" s="28" t="s">
        <v>39</v>
      </c>
      <c r="M45" s="28" t="s">
        <v>39</v>
      </c>
      <c r="N45" s="28" t="s">
        <v>39</v>
      </c>
      <c r="O45" s="28" t="s">
        <v>39</v>
      </c>
      <c r="P45" s="30">
        <f t="shared" si="9"/>
        <v>0</v>
      </c>
      <c r="Q45" s="28" t="s">
        <v>39</v>
      </c>
      <c r="R45" s="28" t="s">
        <v>39</v>
      </c>
      <c r="S45" s="28" t="s">
        <v>39</v>
      </c>
      <c r="T45" s="28" t="s">
        <v>39</v>
      </c>
      <c r="U45" s="21" t="s">
        <v>39</v>
      </c>
      <c r="V45" s="21" t="s">
        <v>39</v>
      </c>
      <c r="W45" s="21" t="s">
        <v>39</v>
      </c>
      <c r="X45" s="21" t="s">
        <v>39</v>
      </c>
      <c r="Y45" s="21" t="s">
        <v>39</v>
      </c>
      <c r="Z45" s="21" t="s">
        <v>39</v>
      </c>
      <c r="AA45" s="28" t="s">
        <v>39</v>
      </c>
      <c r="AB45" s="28" t="s">
        <v>39</v>
      </c>
      <c r="AC45" s="28" t="s">
        <v>39</v>
      </c>
      <c r="AD45" s="28" t="s">
        <v>39</v>
      </c>
      <c r="AE45" s="28" t="s">
        <v>39</v>
      </c>
      <c r="AF45" s="28" t="s">
        <v>39</v>
      </c>
      <c r="AG45" s="28" t="s">
        <v>39</v>
      </c>
      <c r="AH45" s="28" t="s">
        <v>39</v>
      </c>
      <c r="AI45" s="28" t="s">
        <v>39</v>
      </c>
      <c r="AJ45" s="28" t="s">
        <v>39</v>
      </c>
      <c r="AK45" s="28" t="s">
        <v>39</v>
      </c>
      <c r="AL45" s="28" t="s">
        <v>39</v>
      </c>
      <c r="AM45" s="28" t="s">
        <v>39</v>
      </c>
      <c r="AN45" s="28" t="s">
        <v>39</v>
      </c>
      <c r="AO45" s="28" t="s">
        <v>39</v>
      </c>
      <c r="AP45" s="28" t="s">
        <v>39</v>
      </c>
      <c r="AQ45" s="21" t="s">
        <v>39</v>
      </c>
    </row>
    <row r="46" spans="1:43" ht="47.25" x14ac:dyDescent="0.25">
      <c r="A46" s="18" t="s">
        <v>94</v>
      </c>
      <c r="B46" s="25" t="s">
        <v>95</v>
      </c>
      <c r="C46" s="20" t="s">
        <v>38</v>
      </c>
      <c r="D46" s="21" t="s">
        <v>39</v>
      </c>
      <c r="E46" s="21" t="s">
        <v>39</v>
      </c>
      <c r="F46" s="21" t="s">
        <v>39</v>
      </c>
      <c r="G46" s="21" t="s">
        <v>39</v>
      </c>
      <c r="H46" s="21" t="s">
        <v>39</v>
      </c>
      <c r="I46" s="21" t="s">
        <v>39</v>
      </c>
      <c r="J46" s="21" t="s">
        <v>39</v>
      </c>
      <c r="K46" s="30">
        <f t="shared" si="8"/>
        <v>79.073213819999992</v>
      </c>
      <c r="L46" s="28">
        <f t="shared" ref="L46:T46" si="85">L47</f>
        <v>0</v>
      </c>
      <c r="M46" s="28">
        <f t="shared" si="85"/>
        <v>0</v>
      </c>
      <c r="N46" s="28">
        <f t="shared" si="85"/>
        <v>0</v>
      </c>
      <c r="O46" s="28">
        <f t="shared" si="85"/>
        <v>79.073213819999992</v>
      </c>
      <c r="P46" s="30">
        <f t="shared" si="9"/>
        <v>79.073213819999992</v>
      </c>
      <c r="Q46" s="28">
        <f t="shared" si="85"/>
        <v>0</v>
      </c>
      <c r="R46" s="28">
        <f t="shared" si="85"/>
        <v>0</v>
      </c>
      <c r="S46" s="28">
        <f t="shared" si="85"/>
        <v>0</v>
      </c>
      <c r="T46" s="28">
        <f t="shared" si="85"/>
        <v>79.073213819999992</v>
      </c>
      <c r="U46" s="21" t="s">
        <v>39</v>
      </c>
      <c r="V46" s="21" t="s">
        <v>39</v>
      </c>
      <c r="W46" s="21" t="s">
        <v>39</v>
      </c>
      <c r="X46" s="21" t="s">
        <v>39</v>
      </c>
      <c r="Y46" s="21" t="s">
        <v>39</v>
      </c>
      <c r="Z46" s="21" t="s">
        <v>39</v>
      </c>
      <c r="AA46" s="28">
        <f t="shared" ref="AA46:AN46" si="86">AA47</f>
        <v>0</v>
      </c>
      <c r="AB46" s="28">
        <f t="shared" si="86"/>
        <v>0</v>
      </c>
      <c r="AC46" s="28">
        <f t="shared" si="86"/>
        <v>0</v>
      </c>
      <c r="AD46" s="28">
        <f t="shared" si="86"/>
        <v>0</v>
      </c>
      <c r="AE46" s="28">
        <f t="shared" si="86"/>
        <v>64.018123000000003</v>
      </c>
      <c r="AF46" s="28">
        <f t="shared" si="86"/>
        <v>64.018123000000003</v>
      </c>
      <c r="AG46" s="28">
        <f t="shared" si="86"/>
        <v>6.2220546400000005</v>
      </c>
      <c r="AH46" s="28">
        <f t="shared" si="86"/>
        <v>6.2220546400000005</v>
      </c>
      <c r="AI46" s="28">
        <f t="shared" si="86"/>
        <v>6.4688695599999999</v>
      </c>
      <c r="AJ46" s="28">
        <f t="shared" si="86"/>
        <v>6.4688695599999999</v>
      </c>
      <c r="AK46" s="28">
        <f t="shared" si="86"/>
        <v>1.1588470399999999</v>
      </c>
      <c r="AL46" s="28">
        <f t="shared" si="86"/>
        <v>1.1588470399999999</v>
      </c>
      <c r="AM46" s="28">
        <f t="shared" si="86"/>
        <v>1.2053195800000001</v>
      </c>
      <c r="AN46" s="28">
        <f t="shared" si="86"/>
        <v>1.2053195800000001</v>
      </c>
      <c r="AO46" s="28">
        <f t="shared" ref="AO46:AP46" si="87">AO47</f>
        <v>79.073213819999992</v>
      </c>
      <c r="AP46" s="28">
        <f t="shared" si="87"/>
        <v>79.073213819999992</v>
      </c>
      <c r="AQ46" s="21" t="s">
        <v>39</v>
      </c>
    </row>
    <row r="47" spans="1:43" ht="47.25" x14ac:dyDescent="0.25">
      <c r="A47" s="18" t="s">
        <v>94</v>
      </c>
      <c r="B47" s="26" t="s">
        <v>96</v>
      </c>
      <c r="C47" s="20" t="s">
        <v>97</v>
      </c>
      <c r="D47" s="21" t="s">
        <v>39</v>
      </c>
      <c r="E47" s="21">
        <v>2025</v>
      </c>
      <c r="F47" s="21" t="s">
        <v>39</v>
      </c>
      <c r="G47" s="21">
        <v>2029</v>
      </c>
      <c r="H47" s="21" t="s">
        <v>39</v>
      </c>
      <c r="I47" s="21" t="s">
        <v>39</v>
      </c>
      <c r="J47" s="21" t="s">
        <v>39</v>
      </c>
      <c r="K47" s="30">
        <f t="shared" ref="K47" si="88">SUM(L47:O47)</f>
        <v>79.073213819999992</v>
      </c>
      <c r="L47" s="28">
        <v>0</v>
      </c>
      <c r="M47" s="28">
        <v>0</v>
      </c>
      <c r="N47" s="28">
        <v>0</v>
      </c>
      <c r="O47" s="28">
        <v>79.073213819999992</v>
      </c>
      <c r="P47" s="30">
        <f t="shared" ref="P47" si="89">SUM(Q47:T47)</f>
        <v>79.073213819999992</v>
      </c>
      <c r="Q47" s="28">
        <v>0</v>
      </c>
      <c r="R47" s="28">
        <v>0</v>
      </c>
      <c r="S47" s="28">
        <v>0</v>
      </c>
      <c r="T47" s="28">
        <v>79.073213819999992</v>
      </c>
      <c r="U47" s="21" t="s">
        <v>39</v>
      </c>
      <c r="V47" s="21" t="s">
        <v>39</v>
      </c>
      <c r="W47" s="21" t="s">
        <v>39</v>
      </c>
      <c r="X47" s="21" t="s">
        <v>39</v>
      </c>
      <c r="Y47" s="21" t="s">
        <v>39</v>
      </c>
      <c r="Z47" s="21" t="s">
        <v>39</v>
      </c>
      <c r="AA47" s="28">
        <v>0</v>
      </c>
      <c r="AB47" s="28">
        <v>0</v>
      </c>
      <c r="AC47" s="28">
        <v>0</v>
      </c>
      <c r="AD47" s="28">
        <v>0</v>
      </c>
      <c r="AE47" s="28">
        <v>64.018123000000003</v>
      </c>
      <c r="AF47" s="28">
        <v>64.018123000000003</v>
      </c>
      <c r="AG47" s="28">
        <v>6.2220546400000005</v>
      </c>
      <c r="AH47" s="28">
        <v>6.2220546400000005</v>
      </c>
      <c r="AI47" s="28">
        <v>6.4688695599999999</v>
      </c>
      <c r="AJ47" s="28">
        <v>6.4688695599999999</v>
      </c>
      <c r="AK47" s="28">
        <v>1.1588470399999999</v>
      </c>
      <c r="AL47" s="28">
        <v>1.1588470399999999</v>
      </c>
      <c r="AM47" s="28">
        <v>1.2053195800000001</v>
      </c>
      <c r="AN47" s="28">
        <v>1.2053195800000001</v>
      </c>
      <c r="AO47" s="28">
        <f>SUM(AC47,AE47,AG47,AI47,AK47,AM47)</f>
        <v>79.073213819999992</v>
      </c>
      <c r="AP47" s="28">
        <f>SUM(AD47,AF47,AH47,AJ47,AL47,AN47)</f>
        <v>79.073213819999992</v>
      </c>
      <c r="AQ47" s="21" t="s">
        <v>39</v>
      </c>
    </row>
    <row r="48" spans="1:43" ht="47.25" x14ac:dyDescent="0.25">
      <c r="A48" s="18" t="s">
        <v>98</v>
      </c>
      <c r="B48" s="23" t="s">
        <v>99</v>
      </c>
      <c r="C48" s="20" t="s">
        <v>38</v>
      </c>
      <c r="D48" s="21" t="s">
        <v>39</v>
      </c>
      <c r="E48" s="21" t="s">
        <v>39</v>
      </c>
      <c r="F48" s="21" t="s">
        <v>39</v>
      </c>
      <c r="G48" s="21" t="s">
        <v>39</v>
      </c>
      <c r="H48" s="21" t="s">
        <v>39</v>
      </c>
      <c r="I48" s="21" t="s">
        <v>39</v>
      </c>
      <c r="J48" s="21" t="s">
        <v>39</v>
      </c>
      <c r="K48" s="30">
        <f t="shared" si="8"/>
        <v>0</v>
      </c>
      <c r="L48" s="28" t="s">
        <v>39</v>
      </c>
      <c r="M48" s="28" t="s">
        <v>39</v>
      </c>
      <c r="N48" s="28" t="s">
        <v>39</v>
      </c>
      <c r="O48" s="28" t="s">
        <v>39</v>
      </c>
      <c r="P48" s="30">
        <f t="shared" si="9"/>
        <v>0</v>
      </c>
      <c r="Q48" s="28" t="s">
        <v>39</v>
      </c>
      <c r="R48" s="28" t="s">
        <v>39</v>
      </c>
      <c r="S48" s="28" t="s">
        <v>39</v>
      </c>
      <c r="T48" s="28" t="s">
        <v>39</v>
      </c>
      <c r="U48" s="21" t="s">
        <v>39</v>
      </c>
      <c r="V48" s="21" t="s">
        <v>39</v>
      </c>
      <c r="W48" s="21" t="s">
        <v>39</v>
      </c>
      <c r="X48" s="21" t="s">
        <v>39</v>
      </c>
      <c r="Y48" s="21" t="s">
        <v>39</v>
      </c>
      <c r="Z48" s="21" t="s">
        <v>39</v>
      </c>
      <c r="AA48" s="28" t="s">
        <v>39</v>
      </c>
      <c r="AB48" s="28" t="s">
        <v>39</v>
      </c>
      <c r="AC48" s="28" t="s">
        <v>39</v>
      </c>
      <c r="AD48" s="28" t="s">
        <v>39</v>
      </c>
      <c r="AE48" s="28" t="s">
        <v>39</v>
      </c>
      <c r="AF48" s="28" t="s">
        <v>39</v>
      </c>
      <c r="AG48" s="28" t="s">
        <v>39</v>
      </c>
      <c r="AH48" s="28" t="s">
        <v>39</v>
      </c>
      <c r="AI48" s="28" t="s">
        <v>39</v>
      </c>
      <c r="AJ48" s="28" t="s">
        <v>39</v>
      </c>
      <c r="AK48" s="28" t="s">
        <v>39</v>
      </c>
      <c r="AL48" s="28" t="s">
        <v>39</v>
      </c>
      <c r="AM48" s="28" t="s">
        <v>39</v>
      </c>
      <c r="AN48" s="28" t="s">
        <v>39</v>
      </c>
      <c r="AO48" s="28" t="s">
        <v>39</v>
      </c>
      <c r="AP48" s="28" t="s">
        <v>39</v>
      </c>
      <c r="AQ48" s="21" t="s">
        <v>39</v>
      </c>
    </row>
    <row r="49" spans="1:43" ht="31.5" x14ac:dyDescent="0.25">
      <c r="A49" s="18" t="s">
        <v>100</v>
      </c>
      <c r="B49" s="23" t="s">
        <v>101</v>
      </c>
      <c r="C49" s="20" t="s">
        <v>38</v>
      </c>
      <c r="D49" s="21" t="s">
        <v>39</v>
      </c>
      <c r="E49" s="21" t="s">
        <v>39</v>
      </c>
      <c r="F49" s="21" t="s">
        <v>39</v>
      </c>
      <c r="G49" s="21" t="s">
        <v>39</v>
      </c>
      <c r="H49" s="21" t="s">
        <v>39</v>
      </c>
      <c r="I49" s="21" t="s">
        <v>39</v>
      </c>
      <c r="J49" s="21" t="s">
        <v>39</v>
      </c>
      <c r="K49" s="30">
        <f t="shared" si="8"/>
        <v>3.4929999999999999</v>
      </c>
      <c r="L49" s="28">
        <f t="shared" ref="L49:T49" si="90">SUM(L50:L50)</f>
        <v>0</v>
      </c>
      <c r="M49" s="28">
        <f t="shared" si="90"/>
        <v>0</v>
      </c>
      <c r="N49" s="28">
        <f t="shared" si="90"/>
        <v>3.4929999999999999</v>
      </c>
      <c r="O49" s="28">
        <f t="shared" si="90"/>
        <v>0</v>
      </c>
      <c r="P49" s="30">
        <f t="shared" si="9"/>
        <v>3.4929999999999999</v>
      </c>
      <c r="Q49" s="28">
        <f t="shared" si="90"/>
        <v>0</v>
      </c>
      <c r="R49" s="28">
        <f t="shared" si="90"/>
        <v>0</v>
      </c>
      <c r="S49" s="28">
        <f t="shared" si="90"/>
        <v>3.4929999999999999</v>
      </c>
      <c r="T49" s="28">
        <f t="shared" si="90"/>
        <v>0</v>
      </c>
      <c r="U49" s="21" t="s">
        <v>39</v>
      </c>
      <c r="V49" s="21" t="s">
        <v>39</v>
      </c>
      <c r="W49" s="21" t="s">
        <v>39</v>
      </c>
      <c r="X49" s="21" t="s">
        <v>39</v>
      </c>
      <c r="Y49" s="21" t="s">
        <v>39</v>
      </c>
      <c r="Z49" s="21" t="s">
        <v>39</v>
      </c>
      <c r="AA49" s="28">
        <f t="shared" ref="AA49:AN49" si="91">SUM(AA50:AA50)</f>
        <v>0</v>
      </c>
      <c r="AB49" s="28">
        <f t="shared" si="91"/>
        <v>0</v>
      </c>
      <c r="AC49" s="28">
        <f t="shared" si="91"/>
        <v>0</v>
      </c>
      <c r="AD49" s="28">
        <f t="shared" si="91"/>
        <v>0</v>
      </c>
      <c r="AE49" s="28">
        <f t="shared" si="91"/>
        <v>0.55000000000000004</v>
      </c>
      <c r="AF49" s="28">
        <f t="shared" si="91"/>
        <v>0.55000000000000004</v>
      </c>
      <c r="AG49" s="28">
        <f t="shared" si="91"/>
        <v>2.9430000000000001</v>
      </c>
      <c r="AH49" s="28">
        <f t="shared" si="91"/>
        <v>2.9430000000000001</v>
      </c>
      <c r="AI49" s="28">
        <f t="shared" si="91"/>
        <v>0</v>
      </c>
      <c r="AJ49" s="28">
        <f t="shared" si="91"/>
        <v>0</v>
      </c>
      <c r="AK49" s="28">
        <f t="shared" si="91"/>
        <v>0</v>
      </c>
      <c r="AL49" s="28">
        <f t="shared" si="91"/>
        <v>0</v>
      </c>
      <c r="AM49" s="28">
        <f t="shared" si="91"/>
        <v>0</v>
      </c>
      <c r="AN49" s="28">
        <f t="shared" si="91"/>
        <v>0</v>
      </c>
      <c r="AO49" s="28">
        <f t="shared" ref="AO49:AP49" si="92">SUM(AO50:AO50)</f>
        <v>3.4930000000000003</v>
      </c>
      <c r="AP49" s="28">
        <f t="shared" si="92"/>
        <v>3.4930000000000003</v>
      </c>
      <c r="AQ49" s="21" t="s">
        <v>39</v>
      </c>
    </row>
    <row r="50" spans="1:43" ht="47.25" x14ac:dyDescent="0.25">
      <c r="A50" s="18" t="s">
        <v>100</v>
      </c>
      <c r="B50" s="26" t="s">
        <v>102</v>
      </c>
      <c r="C50" s="20" t="s">
        <v>103</v>
      </c>
      <c r="D50" s="21" t="s">
        <v>39</v>
      </c>
      <c r="E50" s="21">
        <v>2025</v>
      </c>
      <c r="F50" s="21" t="s">
        <v>39</v>
      </c>
      <c r="G50" s="21">
        <v>2026</v>
      </c>
      <c r="H50" s="21" t="s">
        <v>39</v>
      </c>
      <c r="I50" s="21" t="s">
        <v>39</v>
      </c>
      <c r="J50" s="21" t="s">
        <v>39</v>
      </c>
      <c r="K50" s="30">
        <f t="shared" ref="K50" si="93">SUM(L50:O50)</f>
        <v>3.4929999999999999</v>
      </c>
      <c r="L50" s="28">
        <v>0</v>
      </c>
      <c r="M50" s="28">
        <v>0</v>
      </c>
      <c r="N50" s="28">
        <v>3.4929999999999999</v>
      </c>
      <c r="O50" s="28">
        <v>0</v>
      </c>
      <c r="P50" s="30">
        <f t="shared" ref="P50" si="94">SUM(Q50:T50)</f>
        <v>3.4929999999999999</v>
      </c>
      <c r="Q50" s="28">
        <v>0</v>
      </c>
      <c r="R50" s="28">
        <v>0</v>
      </c>
      <c r="S50" s="28">
        <v>3.4929999999999999</v>
      </c>
      <c r="T50" s="28">
        <v>0</v>
      </c>
      <c r="U50" s="21" t="s">
        <v>39</v>
      </c>
      <c r="V50" s="21" t="s">
        <v>39</v>
      </c>
      <c r="W50" s="21" t="s">
        <v>39</v>
      </c>
      <c r="X50" s="21" t="s">
        <v>39</v>
      </c>
      <c r="Y50" s="21" t="s">
        <v>39</v>
      </c>
      <c r="Z50" s="21" t="s">
        <v>39</v>
      </c>
      <c r="AA50" s="28">
        <v>0</v>
      </c>
      <c r="AB50" s="28">
        <v>0</v>
      </c>
      <c r="AC50" s="28">
        <v>0</v>
      </c>
      <c r="AD50" s="28">
        <v>0</v>
      </c>
      <c r="AE50" s="28">
        <v>0.55000000000000004</v>
      </c>
      <c r="AF50" s="28">
        <v>0.55000000000000004</v>
      </c>
      <c r="AG50" s="28">
        <v>2.9430000000000001</v>
      </c>
      <c r="AH50" s="28">
        <v>2.9430000000000001</v>
      </c>
      <c r="AI50" s="28">
        <v>0</v>
      </c>
      <c r="AJ50" s="28">
        <v>0</v>
      </c>
      <c r="AK50" s="28">
        <v>0</v>
      </c>
      <c r="AL50" s="28">
        <v>0</v>
      </c>
      <c r="AM50" s="28">
        <v>0</v>
      </c>
      <c r="AN50" s="28">
        <v>0</v>
      </c>
      <c r="AO50" s="28">
        <f>SUM(AC50,AE50,AG50,AI50,AK50,AM50)</f>
        <v>3.4930000000000003</v>
      </c>
      <c r="AP50" s="28">
        <f>SUM(AD50,AF50,AH50,AJ50,AL50,AN50)</f>
        <v>3.4930000000000003</v>
      </c>
      <c r="AQ50" s="21" t="s">
        <v>39</v>
      </c>
    </row>
    <row r="51" spans="1:43" ht="31.5" x14ac:dyDescent="0.25">
      <c r="A51" s="18" t="s">
        <v>104</v>
      </c>
      <c r="B51" s="22" t="s">
        <v>105</v>
      </c>
      <c r="C51" s="20" t="s">
        <v>38</v>
      </c>
      <c r="D51" s="21" t="s">
        <v>39</v>
      </c>
      <c r="E51" s="21" t="s">
        <v>39</v>
      </c>
      <c r="F51" s="21" t="s">
        <v>39</v>
      </c>
      <c r="G51" s="21" t="s">
        <v>39</v>
      </c>
      <c r="H51" s="21" t="s">
        <v>39</v>
      </c>
      <c r="I51" s="21" t="s">
        <v>39</v>
      </c>
      <c r="J51" s="21" t="s">
        <v>39</v>
      </c>
      <c r="K51" s="30">
        <f t="shared" si="8"/>
        <v>0</v>
      </c>
      <c r="L51" s="28" t="s">
        <v>39</v>
      </c>
      <c r="M51" s="28" t="s">
        <v>39</v>
      </c>
      <c r="N51" s="28" t="s">
        <v>39</v>
      </c>
      <c r="O51" s="28" t="s">
        <v>39</v>
      </c>
      <c r="P51" s="30">
        <f t="shared" si="9"/>
        <v>0</v>
      </c>
      <c r="Q51" s="28" t="s">
        <v>39</v>
      </c>
      <c r="R51" s="28" t="s">
        <v>39</v>
      </c>
      <c r="S51" s="28" t="s">
        <v>39</v>
      </c>
      <c r="T51" s="28" t="s">
        <v>39</v>
      </c>
      <c r="U51" s="21" t="s">
        <v>39</v>
      </c>
      <c r="V51" s="21" t="s">
        <v>39</v>
      </c>
      <c r="W51" s="21" t="s">
        <v>39</v>
      </c>
      <c r="X51" s="21" t="s">
        <v>39</v>
      </c>
      <c r="Y51" s="21" t="s">
        <v>39</v>
      </c>
      <c r="Z51" s="21" t="s">
        <v>39</v>
      </c>
      <c r="AA51" s="28" t="s">
        <v>39</v>
      </c>
      <c r="AB51" s="28" t="s">
        <v>39</v>
      </c>
      <c r="AC51" s="28" t="s">
        <v>39</v>
      </c>
      <c r="AD51" s="28" t="s">
        <v>39</v>
      </c>
      <c r="AE51" s="28" t="s">
        <v>39</v>
      </c>
      <c r="AF51" s="28" t="s">
        <v>39</v>
      </c>
      <c r="AG51" s="28" t="s">
        <v>39</v>
      </c>
      <c r="AH51" s="28" t="s">
        <v>39</v>
      </c>
      <c r="AI51" s="28" t="s">
        <v>39</v>
      </c>
      <c r="AJ51" s="28" t="s">
        <v>39</v>
      </c>
      <c r="AK51" s="28" t="s">
        <v>39</v>
      </c>
      <c r="AL51" s="28" t="s">
        <v>39</v>
      </c>
      <c r="AM51" s="28" t="s">
        <v>39</v>
      </c>
      <c r="AN51" s="28" t="s">
        <v>39</v>
      </c>
      <c r="AO51" s="28" t="s">
        <v>39</v>
      </c>
      <c r="AP51" s="28" t="s">
        <v>39</v>
      </c>
      <c r="AQ51" s="21" t="s">
        <v>39</v>
      </c>
    </row>
  </sheetData>
  <mergeCells count="33">
    <mergeCell ref="AQ14:AQ16"/>
    <mergeCell ref="K15:O15"/>
    <mergeCell ref="P15:T15"/>
    <mergeCell ref="U15:V15"/>
    <mergeCell ref="W15:X15"/>
    <mergeCell ref="Y15:Z15"/>
    <mergeCell ref="AC15:AD15"/>
    <mergeCell ref="AK15:AL15"/>
    <mergeCell ref="AM15:AN15"/>
    <mergeCell ref="AO15:AO16"/>
    <mergeCell ref="AP15:AP16"/>
    <mergeCell ref="AE15:AF15"/>
    <mergeCell ref="AG15:AH15"/>
    <mergeCell ref="AI15:AJ15"/>
    <mergeCell ref="A13:AP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U14:Z14"/>
    <mergeCell ref="AA14:AB15"/>
    <mergeCell ref="AC14:AP14"/>
    <mergeCell ref="A12:AQ12"/>
    <mergeCell ref="A4:AQ4"/>
    <mergeCell ref="A6:AQ6"/>
    <mergeCell ref="A7:AQ7"/>
    <mergeCell ref="A9:AQ9"/>
    <mergeCell ref="A11:AQ11"/>
  </mergeCells>
  <pageMargins left="0.70866141732283472" right="0.70866141732283472" top="0.74803149606299213" bottom="0.74803149606299213" header="0.31496062992125984" footer="0.31496062992125984"/>
  <pageSetup paperSize="8" scale="26" firstPageNumber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 А. Лаптев</dc:creator>
  <cp:lastModifiedBy>Максим А. Лаптев</cp:lastModifiedBy>
  <dcterms:created xsi:type="dcterms:W3CDTF">2024-03-23T05:17:51Z</dcterms:created>
  <dcterms:modified xsi:type="dcterms:W3CDTF">2024-03-31T19:19:30Z</dcterms:modified>
</cp:coreProperties>
</file>